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3B8" lockStructure="1"/>
  <bookViews>
    <workbookView xWindow="480" yWindow="75" windowWidth="18195" windowHeight="12090" tabRatio="659"/>
  </bookViews>
  <sheets>
    <sheet name="Osobní údaje" sheetId="1" r:id="rId1"/>
    <sheet name="CAT a QA nástroje" sheetId="2" r:id="rId2"/>
    <sheet name="Obory" sheetId="7" r:id="rId3"/>
    <sheet name="Reference" sheetId="8" r:id="rId4"/>
    <sheet name="Jazykové kombinace, služby" sheetId="3" r:id="rId5"/>
    <sheet name="Parametry" sheetId="5" state="hidden" r:id="rId6"/>
  </sheets>
  <calcPr calcId="145621"/>
</workbook>
</file>

<file path=xl/calcChain.xml><?xml version="1.0" encoding="utf-8"?>
<calcChain xmlns="http://schemas.openxmlformats.org/spreadsheetml/2006/main">
  <c r="F44" i="2" l="1"/>
  <c r="F45" i="2"/>
  <c r="F46" i="2"/>
  <c r="F47" i="2"/>
  <c r="F48" i="2"/>
  <c r="F49" i="2"/>
  <c r="F50" i="2"/>
  <c r="F51" i="2"/>
  <c r="F52" i="2"/>
  <c r="F53" i="2"/>
  <c r="F54" i="2"/>
  <c r="F55" i="2"/>
  <c r="F56" i="2"/>
  <c r="F57" i="2"/>
  <c r="F58" i="2"/>
  <c r="F59" i="2"/>
  <c r="F60" i="2"/>
  <c r="F61"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8" i="2"/>
  <c r="F7" i="2"/>
  <c r="L41" i="1" l="1"/>
  <c r="D48" i="3" l="1"/>
  <c r="D49" i="3"/>
  <c r="D50" i="3"/>
  <c r="D51" i="3"/>
  <c r="D47" i="3" l="1"/>
  <c r="AB39" i="3" l="1"/>
  <c r="AB36" i="3"/>
  <c r="AB33" i="3"/>
  <c r="AB30" i="3"/>
  <c r="AB27" i="3"/>
  <c r="AB24" i="3"/>
  <c r="AB21" i="3"/>
  <c r="AB18" i="3"/>
  <c r="AB15" i="3"/>
  <c r="AB12" i="3"/>
  <c r="Y12" i="3"/>
  <c r="E29" i="1" l="1"/>
  <c r="E13" i="1" l="1"/>
  <c r="L72" i="1" l="1"/>
  <c r="L73" i="1"/>
  <c r="L74" i="1"/>
  <c r="L75" i="1"/>
  <c r="L76" i="1"/>
  <c r="L77" i="1"/>
  <c r="L78" i="1"/>
  <c r="L79" i="1"/>
  <c r="L80" i="1"/>
  <c r="L71" i="1"/>
  <c r="BA38" i="3" l="1"/>
  <c r="BA35" i="3"/>
  <c r="BA32" i="3"/>
  <c r="BA29" i="3"/>
  <c r="BA26" i="3"/>
  <c r="BA23" i="3"/>
  <c r="BA20" i="3"/>
  <c r="BA17" i="3"/>
  <c r="BA14" i="3"/>
  <c r="BA11" i="3"/>
  <c r="AD39" i="3" l="1"/>
  <c r="AE38" i="3"/>
  <c r="AD36" i="3"/>
  <c r="AE35" i="3"/>
  <c r="AD33" i="3"/>
  <c r="AE32" i="3"/>
  <c r="AD30" i="3"/>
  <c r="AE29" i="3"/>
  <c r="AD27" i="3"/>
  <c r="AE26" i="3"/>
  <c r="AD24" i="3"/>
  <c r="AE23" i="3"/>
  <c r="AD21" i="3"/>
  <c r="AE20" i="3"/>
  <c r="AD18" i="3"/>
  <c r="AE17" i="3"/>
  <c r="AD15" i="3"/>
  <c r="AE14" i="3"/>
  <c r="AE11" i="3"/>
  <c r="AD12" i="3"/>
  <c r="K43" i="8"/>
  <c r="K44" i="8"/>
  <c r="K45" i="8"/>
  <c r="K46" i="8"/>
  <c r="K47" i="8"/>
  <c r="K48" i="8"/>
  <c r="K49" i="8"/>
  <c r="K50"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51" i="8"/>
  <c r="K52" i="8"/>
  <c r="K53" i="8"/>
  <c r="K54" i="8"/>
  <c r="K55" i="8"/>
  <c r="K56" i="8"/>
  <c r="K57" i="8"/>
  <c r="K59" i="8"/>
  <c r="K58" i="8"/>
  <c r="K14" i="8"/>
  <c r="K13" i="8"/>
  <c r="K12" i="8"/>
  <c r="K11" i="8"/>
  <c r="K10" i="8"/>
  <c r="K9" i="8"/>
  <c r="K8" i="8"/>
  <c r="K7" i="8"/>
  <c r="E32" i="1" l="1"/>
  <c r="L8" i="1" l="1"/>
  <c r="D39" i="3" l="1"/>
  <c r="C39" i="3"/>
  <c r="D36" i="3"/>
  <c r="C36" i="3"/>
  <c r="D33" i="3"/>
  <c r="C33" i="3"/>
  <c r="D30" i="3"/>
  <c r="C30" i="3"/>
  <c r="D27" i="3"/>
  <c r="C27" i="3"/>
  <c r="D24" i="3"/>
  <c r="C24" i="3"/>
  <c r="D21" i="3"/>
  <c r="C21" i="3"/>
  <c r="D18" i="3"/>
  <c r="C18" i="3"/>
  <c r="D15" i="3"/>
  <c r="C15" i="3"/>
  <c r="D12" i="3"/>
  <c r="C12" i="3"/>
  <c r="E8" i="3" l="1"/>
  <c r="E51" i="3"/>
  <c r="E50" i="3"/>
  <c r="E49" i="3"/>
  <c r="E48" i="3"/>
  <c r="E47" i="3"/>
  <c r="I57" i="1"/>
  <c r="I58" i="1"/>
  <c r="I59" i="1"/>
  <c r="I60" i="1"/>
  <c r="I61" i="1"/>
  <c r="I62" i="1"/>
  <c r="I63" i="1"/>
  <c r="I64" i="1"/>
  <c r="I65" i="1"/>
  <c r="I56" i="1"/>
  <c r="BS39" i="3" l="1"/>
  <c r="BP39" i="3"/>
  <c r="Y39" i="3"/>
  <c r="V39" i="3"/>
  <c r="S39" i="3"/>
  <c r="P39" i="3"/>
  <c r="M39" i="3"/>
  <c r="J39" i="3"/>
  <c r="BS38" i="3"/>
  <c r="BP38" i="3"/>
  <c r="BJ38" i="3"/>
  <c r="AR38" i="3"/>
  <c r="AI38" i="3"/>
  <c r="AB38" i="3"/>
  <c r="Y38" i="3"/>
  <c r="V38" i="3"/>
  <c r="S38" i="3"/>
  <c r="P38" i="3"/>
  <c r="M38" i="3"/>
  <c r="J38" i="3"/>
  <c r="F38" i="3"/>
  <c r="E38" i="3"/>
  <c r="BS36" i="3"/>
  <c r="BP36" i="3"/>
  <c r="Y36" i="3"/>
  <c r="V36" i="3"/>
  <c r="S36" i="3"/>
  <c r="P36" i="3"/>
  <c r="M36" i="3"/>
  <c r="J36" i="3"/>
  <c r="BS35" i="3"/>
  <c r="BP35" i="3"/>
  <c r="BJ35" i="3"/>
  <c r="AR35" i="3"/>
  <c r="AI35" i="3"/>
  <c r="AB35" i="3"/>
  <c r="Y35" i="3"/>
  <c r="V35" i="3"/>
  <c r="S35" i="3"/>
  <c r="P35" i="3"/>
  <c r="M35" i="3"/>
  <c r="J35" i="3"/>
  <c r="F35" i="3"/>
  <c r="E35" i="3"/>
  <c r="BS33" i="3"/>
  <c r="BP33" i="3"/>
  <c r="Y33" i="3"/>
  <c r="V33" i="3"/>
  <c r="S33" i="3"/>
  <c r="P33" i="3"/>
  <c r="M33" i="3"/>
  <c r="J33" i="3"/>
  <c r="BS32" i="3"/>
  <c r="BP32" i="3"/>
  <c r="BJ32" i="3"/>
  <c r="AR32" i="3"/>
  <c r="AI32" i="3"/>
  <c r="AB32" i="3"/>
  <c r="Y32" i="3"/>
  <c r="V32" i="3"/>
  <c r="S32" i="3"/>
  <c r="P32" i="3"/>
  <c r="M32" i="3"/>
  <c r="J32" i="3"/>
  <c r="F32" i="3"/>
  <c r="E32" i="3"/>
  <c r="BS30" i="3"/>
  <c r="BP30" i="3"/>
  <c r="Y30" i="3"/>
  <c r="V30" i="3"/>
  <c r="S30" i="3"/>
  <c r="P30" i="3"/>
  <c r="M30" i="3"/>
  <c r="J30" i="3"/>
  <c r="BS29" i="3"/>
  <c r="BP29" i="3"/>
  <c r="BJ29" i="3"/>
  <c r="AR29" i="3"/>
  <c r="AI29" i="3"/>
  <c r="AB29" i="3"/>
  <c r="Y29" i="3"/>
  <c r="V29" i="3"/>
  <c r="S29" i="3"/>
  <c r="P29" i="3"/>
  <c r="M29" i="3"/>
  <c r="J29" i="3"/>
  <c r="F29" i="3"/>
  <c r="E29" i="3"/>
  <c r="BS27" i="3"/>
  <c r="BP27" i="3"/>
  <c r="Y27" i="3"/>
  <c r="V27" i="3"/>
  <c r="S27" i="3"/>
  <c r="P27" i="3"/>
  <c r="M27" i="3"/>
  <c r="J27" i="3"/>
  <c r="BS26" i="3"/>
  <c r="BP26" i="3"/>
  <c r="BJ26" i="3"/>
  <c r="AR26" i="3"/>
  <c r="AI26" i="3"/>
  <c r="AB26" i="3"/>
  <c r="Y26" i="3"/>
  <c r="V26" i="3"/>
  <c r="S26" i="3"/>
  <c r="P26" i="3"/>
  <c r="M26" i="3"/>
  <c r="J26" i="3"/>
  <c r="F26" i="3"/>
  <c r="E26" i="3"/>
  <c r="BS24" i="3"/>
  <c r="BP24" i="3"/>
  <c r="Y24" i="3"/>
  <c r="V24" i="3"/>
  <c r="S24" i="3"/>
  <c r="P24" i="3"/>
  <c r="M24" i="3"/>
  <c r="J24" i="3"/>
  <c r="BS23" i="3"/>
  <c r="BP23" i="3"/>
  <c r="BJ23" i="3"/>
  <c r="AR23" i="3"/>
  <c r="AI23" i="3"/>
  <c r="AB23" i="3"/>
  <c r="Y23" i="3"/>
  <c r="V23" i="3"/>
  <c r="S23" i="3"/>
  <c r="P23" i="3"/>
  <c r="M23" i="3"/>
  <c r="J23" i="3"/>
  <c r="F23" i="3"/>
  <c r="E23" i="3"/>
  <c r="BS21" i="3"/>
  <c r="BP21" i="3"/>
  <c r="Y21" i="3"/>
  <c r="V21" i="3"/>
  <c r="S21" i="3"/>
  <c r="P21" i="3"/>
  <c r="M21" i="3"/>
  <c r="J21" i="3"/>
  <c r="BS20" i="3"/>
  <c r="BP20" i="3"/>
  <c r="BJ20" i="3"/>
  <c r="AR20" i="3"/>
  <c r="AI20" i="3"/>
  <c r="AB20" i="3"/>
  <c r="Y20" i="3"/>
  <c r="V20" i="3"/>
  <c r="S20" i="3"/>
  <c r="P20" i="3"/>
  <c r="M20" i="3"/>
  <c r="J20" i="3"/>
  <c r="F20" i="3"/>
  <c r="E20" i="3"/>
  <c r="BS18" i="3"/>
  <c r="BP18" i="3"/>
  <c r="Y18" i="3"/>
  <c r="V18" i="3"/>
  <c r="S18" i="3"/>
  <c r="P18" i="3"/>
  <c r="M18" i="3"/>
  <c r="J18" i="3"/>
  <c r="BS17" i="3"/>
  <c r="BP17" i="3"/>
  <c r="BJ17" i="3"/>
  <c r="AR17" i="3"/>
  <c r="AI17" i="3"/>
  <c r="AB17" i="3"/>
  <c r="Y17" i="3"/>
  <c r="V17" i="3"/>
  <c r="S17" i="3"/>
  <c r="P17" i="3"/>
  <c r="M17" i="3"/>
  <c r="J17" i="3"/>
  <c r="F17" i="3"/>
  <c r="E17" i="3"/>
  <c r="J15" i="3"/>
  <c r="BS15" i="3"/>
  <c r="BP15" i="3"/>
  <c r="Y15" i="3"/>
  <c r="V15" i="3"/>
  <c r="S15" i="3"/>
  <c r="P15" i="3"/>
  <c r="M15" i="3"/>
  <c r="BS14" i="3"/>
  <c r="BP14" i="3"/>
  <c r="BJ14" i="3"/>
  <c r="AR14" i="3"/>
  <c r="AI14" i="3"/>
  <c r="AB14" i="3"/>
  <c r="Y14" i="3"/>
  <c r="V14" i="3"/>
  <c r="S14" i="3"/>
  <c r="P14" i="3"/>
  <c r="M14" i="3"/>
  <c r="J14" i="3"/>
  <c r="F14" i="3"/>
  <c r="E14" i="3"/>
  <c r="J12" i="3"/>
  <c r="BS12" i="3"/>
  <c r="BP12" i="3"/>
  <c r="V12" i="3"/>
  <c r="S12" i="3"/>
  <c r="P12" i="3"/>
  <c r="M12" i="3"/>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B14" i="3" l="1"/>
  <c r="B20" i="3"/>
  <c r="B26" i="3"/>
  <c r="B32" i="3"/>
  <c r="B38" i="3"/>
  <c r="B17" i="3"/>
  <c r="B23" i="3"/>
  <c r="B29" i="3"/>
  <c r="B35" i="3"/>
  <c r="G29" i="7"/>
  <c r="G30" i="7" s="1"/>
  <c r="L57" i="1"/>
  <c r="L58" i="1"/>
  <c r="L59" i="1"/>
  <c r="L60" i="1"/>
  <c r="L61" i="1"/>
  <c r="L62" i="1"/>
  <c r="L63" i="1"/>
  <c r="L64" i="1"/>
  <c r="L65" i="1"/>
  <c r="L56" i="1"/>
  <c r="BS11" i="3" l="1"/>
  <c r="BP11" i="3"/>
  <c r="BJ11" i="3"/>
  <c r="AR11" i="3"/>
  <c r="AI11" i="3"/>
  <c r="AB11" i="3"/>
  <c r="Y11" i="3"/>
  <c r="V11" i="3"/>
  <c r="S11" i="3"/>
  <c r="P11" i="3"/>
  <c r="M11" i="3"/>
  <c r="J11" i="3"/>
  <c r="F11" i="3"/>
  <c r="E11" i="3"/>
  <c r="F67" i="2"/>
  <c r="F68" i="2"/>
  <c r="F69" i="2"/>
  <c r="F70" i="2"/>
  <c r="F71" i="2"/>
  <c r="F72" i="2"/>
  <c r="F73" i="2"/>
  <c r="F74" i="2"/>
  <c r="F75" i="2"/>
  <c r="F76" i="2"/>
  <c r="F77" i="2"/>
  <c r="F78" i="2"/>
  <c r="F66" i="2"/>
  <c r="B11" i="3" l="1"/>
</calcChain>
</file>

<file path=xl/sharedStrings.xml><?xml version="1.0" encoding="utf-8"?>
<sst xmlns="http://schemas.openxmlformats.org/spreadsheetml/2006/main" count="1652" uniqueCount="1080">
  <si>
    <t>Jméno:</t>
  </si>
  <si>
    <t>Město:</t>
  </si>
  <si>
    <t>PSČ:</t>
  </si>
  <si>
    <t>Stát:</t>
  </si>
  <si>
    <t>CAT nástroje</t>
  </si>
  <si>
    <t>Ano</t>
  </si>
  <si>
    <t>Ne</t>
  </si>
  <si>
    <t>Obory</t>
  </si>
  <si>
    <t>IČ:</t>
  </si>
  <si>
    <t>DIČ:</t>
  </si>
  <si>
    <t>Majitel účtu:</t>
  </si>
  <si>
    <t>Č. účtu:</t>
  </si>
  <si>
    <t>Kód banky:</t>
  </si>
  <si>
    <t>IBAN</t>
  </si>
  <si>
    <t>SWIFT/BIC:</t>
  </si>
  <si>
    <t>PayPal:</t>
  </si>
  <si>
    <t>Plátce DPH:</t>
  </si>
  <si>
    <t>Adresa sídla</t>
  </si>
  <si>
    <t>Rodný jazyk:</t>
  </si>
  <si>
    <t>Datum narození:</t>
  </si>
  <si>
    <t>Národnost:</t>
  </si>
  <si>
    <t>Skype</t>
  </si>
  <si>
    <t>Jméno</t>
  </si>
  <si>
    <t>Freelancer</t>
  </si>
  <si>
    <t>Agentura</t>
  </si>
  <si>
    <t>Fakturační údaje</t>
  </si>
  <si>
    <t>Kontaktní údaje</t>
  </si>
  <si>
    <t>Vzdělání</t>
  </si>
  <si>
    <t>Reference</t>
  </si>
  <si>
    <t>QA nástroje</t>
  </si>
  <si>
    <t>Osobní údaje</t>
  </si>
  <si>
    <t>SOPHIA, jazykové služby s.r.o.</t>
  </si>
  <si>
    <t>Freelancer / Agentura</t>
  </si>
  <si>
    <t>administrativa</t>
  </si>
  <si>
    <t>automobilový průmysl</t>
  </si>
  <si>
    <t>biologie</t>
  </si>
  <si>
    <t>cestovní agentury</t>
  </si>
  <si>
    <t>doprava, auto-moto</t>
  </si>
  <si>
    <t>dřevozpracující průmysl</t>
  </si>
  <si>
    <t>ekonomie</t>
  </si>
  <si>
    <t>elektronika / IT (včetně služeb)</t>
  </si>
  <si>
    <t>elektrotechnika a energetika</t>
  </si>
  <si>
    <t>EU a strukturální fondy</t>
  </si>
  <si>
    <t>gastronomie, potravinářství</t>
  </si>
  <si>
    <t>chemie a chemický průmysl</t>
  </si>
  <si>
    <t>jaderná energetika</t>
  </si>
  <si>
    <t>jazykové agentury</t>
  </si>
  <si>
    <t>jiné (viz poznámka)</t>
  </si>
  <si>
    <t>Kvalita, normy</t>
  </si>
  <si>
    <t>lesnictví, zahradnictví</t>
  </si>
  <si>
    <t>letectví a kosmonautika</t>
  </si>
  <si>
    <t>lidské zdroje</t>
  </si>
  <si>
    <t>lokalizace software</t>
  </si>
  <si>
    <t>matematika a fyzika</t>
  </si>
  <si>
    <t>medicína - MUDr.</t>
  </si>
  <si>
    <t>medicína a farmacie</t>
  </si>
  <si>
    <t>mluvené komentáře k filmům</t>
  </si>
  <si>
    <t>náboženství</t>
  </si>
  <si>
    <t>neziskové org. řízené státem</t>
  </si>
  <si>
    <t>obecné</t>
  </si>
  <si>
    <t>obchod, finance</t>
  </si>
  <si>
    <t>obchodní korespondence</t>
  </si>
  <si>
    <t>obrana a bezpečnost</t>
  </si>
  <si>
    <t>papírenský průmysl</t>
  </si>
  <si>
    <t>pivovarnictví</t>
  </si>
  <si>
    <t>počítačová sazba (DTP)</t>
  </si>
  <si>
    <t>pohostinství/ubytování</t>
  </si>
  <si>
    <t>pojišťovnictví</t>
  </si>
  <si>
    <t>potravinářství</t>
  </si>
  <si>
    <t>právo</t>
  </si>
  <si>
    <t>procesní výroba</t>
  </si>
  <si>
    <t>projekční kanceláře</t>
  </si>
  <si>
    <t>realitní služby</t>
  </si>
  <si>
    <t>reklama</t>
  </si>
  <si>
    <t>sanitární keramika</t>
  </si>
  <si>
    <t>sklářství</t>
  </si>
  <si>
    <t>sociální věci</t>
  </si>
  <si>
    <t>společenské vědy a politika</t>
  </si>
  <si>
    <t>sport</t>
  </si>
  <si>
    <t>správa/údržba nemovitostí</t>
  </si>
  <si>
    <t>státní správa</t>
  </si>
  <si>
    <t>stavebnictví, architektura</t>
  </si>
  <si>
    <t>strojírenství a metalurgie</t>
  </si>
  <si>
    <t>sw vývoj</t>
  </si>
  <si>
    <t>školství</t>
  </si>
  <si>
    <t>telekomunikace</t>
  </si>
  <si>
    <t>textilní průmysl</t>
  </si>
  <si>
    <t>těžební průmysl</t>
  </si>
  <si>
    <t>účetnictví a finance</t>
  </si>
  <si>
    <t>umění a literatura</t>
  </si>
  <si>
    <t>vodohospodářství</t>
  </si>
  <si>
    <t>vojenství</t>
  </si>
  <si>
    <t>vydavatelství/tiskárenství</t>
  </si>
  <si>
    <t>zábavní průmysl</t>
  </si>
  <si>
    <t>zájmová sdružení a komory</t>
  </si>
  <si>
    <t>zemědělství a zem. technika</t>
  </si>
  <si>
    <t>zpracování plastů</t>
  </si>
  <si>
    <t>životní prostředí</t>
  </si>
  <si>
    <t>Jazyková kombinace</t>
  </si>
  <si>
    <t>CS</t>
  </si>
  <si>
    <t>EN</t>
  </si>
  <si>
    <t>Překlad</t>
  </si>
  <si>
    <t>Revize</t>
  </si>
  <si>
    <t>DTP</t>
  </si>
  <si>
    <t>Předtisková korektura</t>
  </si>
  <si>
    <t>AB</t>
  </si>
  <si>
    <t>AF</t>
  </si>
  <si>
    <t>AM</t>
  </si>
  <si>
    <t>AS</t>
  </si>
  <si>
    <t>AZ</t>
  </si>
  <si>
    <t>BAQ</t>
  </si>
  <si>
    <t>BE</t>
  </si>
  <si>
    <t>BEM</t>
  </si>
  <si>
    <t>BG</t>
  </si>
  <si>
    <t>BN</t>
  </si>
  <si>
    <t>BS</t>
  </si>
  <si>
    <t>CA</t>
  </si>
  <si>
    <t>CE</t>
  </si>
  <si>
    <t>CEL</t>
  </si>
  <si>
    <t>DA</t>
  </si>
  <si>
    <t>DAR</t>
  </si>
  <si>
    <t>DE</t>
  </si>
  <si>
    <t>DE-AT</t>
  </si>
  <si>
    <t>DE-CH</t>
  </si>
  <si>
    <t>DV</t>
  </si>
  <si>
    <t>EL</t>
  </si>
  <si>
    <t>EN-US</t>
  </si>
  <si>
    <t>EO</t>
  </si>
  <si>
    <t>ES</t>
  </si>
  <si>
    <t>ES-LA</t>
  </si>
  <si>
    <t>ES-ME</t>
  </si>
  <si>
    <t>ET</t>
  </si>
  <si>
    <t>FA</t>
  </si>
  <si>
    <t>FF</t>
  </si>
  <si>
    <t>FI</t>
  </si>
  <si>
    <t>FJ</t>
  </si>
  <si>
    <t>FR</t>
  </si>
  <si>
    <t>FR-CA</t>
  </si>
  <si>
    <t>GA</t>
  </si>
  <si>
    <t>GD</t>
  </si>
  <si>
    <t>GU</t>
  </si>
  <si>
    <t>HA</t>
  </si>
  <si>
    <t>HE</t>
  </si>
  <si>
    <t>HI</t>
  </si>
  <si>
    <t>HMN</t>
  </si>
  <si>
    <t>HR</t>
  </si>
  <si>
    <t>HU</t>
  </si>
  <si>
    <t>HY</t>
  </si>
  <si>
    <t>ID</t>
  </si>
  <si>
    <t>IG</t>
  </si>
  <si>
    <t>ISL</t>
  </si>
  <si>
    <t>IT</t>
  </si>
  <si>
    <t>JA</t>
  </si>
  <si>
    <t>KA</t>
  </si>
  <si>
    <t>KAN</t>
  </si>
  <si>
    <t>KK</t>
  </si>
  <si>
    <t>KM</t>
  </si>
  <si>
    <t>KO</t>
  </si>
  <si>
    <t>KOREK</t>
  </si>
  <si>
    <t>KU</t>
  </si>
  <si>
    <t>KY</t>
  </si>
  <si>
    <t>LA</t>
  </si>
  <si>
    <t>LN</t>
  </si>
  <si>
    <t>LO</t>
  </si>
  <si>
    <t>LT</t>
  </si>
  <si>
    <t>LV</t>
  </si>
  <si>
    <t>MAL</t>
  </si>
  <si>
    <t>MALAY</t>
  </si>
  <si>
    <t>MH</t>
  </si>
  <si>
    <t>MI</t>
  </si>
  <si>
    <t>MK</t>
  </si>
  <si>
    <t>MN</t>
  </si>
  <si>
    <t>MNE</t>
  </si>
  <si>
    <t>MO</t>
  </si>
  <si>
    <t>MR</t>
  </si>
  <si>
    <t>MT</t>
  </si>
  <si>
    <t>MY</t>
  </si>
  <si>
    <t>NE</t>
  </si>
  <si>
    <t>NL</t>
  </si>
  <si>
    <t>NO</t>
  </si>
  <si>
    <t>OM</t>
  </si>
  <si>
    <t>OR</t>
  </si>
  <si>
    <t>PAN</t>
  </si>
  <si>
    <t>PL</t>
  </si>
  <si>
    <t>PS</t>
  </si>
  <si>
    <t>PT</t>
  </si>
  <si>
    <t>PT-AF</t>
  </si>
  <si>
    <t>PT-BR</t>
  </si>
  <si>
    <t>PT-EU</t>
  </si>
  <si>
    <t>RHE</t>
  </si>
  <si>
    <t>RO</t>
  </si>
  <si>
    <t>ROM</t>
  </si>
  <si>
    <t>RU</t>
  </si>
  <si>
    <t>RW</t>
  </si>
  <si>
    <t>SA</t>
  </si>
  <si>
    <t>SCHWA</t>
  </si>
  <si>
    <t>SK</t>
  </si>
  <si>
    <t>SL</t>
  </si>
  <si>
    <t>SM</t>
  </si>
  <si>
    <t>SO</t>
  </si>
  <si>
    <t>SQ</t>
  </si>
  <si>
    <t>SR</t>
  </si>
  <si>
    <t>ST</t>
  </si>
  <si>
    <t>SV</t>
  </si>
  <si>
    <t>SW</t>
  </si>
  <si>
    <t>SYL</t>
  </si>
  <si>
    <t>TA</t>
  </si>
  <si>
    <t>TAI</t>
  </si>
  <si>
    <t>TE</t>
  </si>
  <si>
    <t>TG</t>
  </si>
  <si>
    <t>TH</t>
  </si>
  <si>
    <t>TI</t>
  </si>
  <si>
    <t>TL</t>
  </si>
  <si>
    <t>TN</t>
  </si>
  <si>
    <t>TO</t>
  </si>
  <si>
    <t>TOG</t>
  </si>
  <si>
    <t>TR</t>
  </si>
  <si>
    <t>TS</t>
  </si>
  <si>
    <t>TUK</t>
  </si>
  <si>
    <t>TUL</t>
  </si>
  <si>
    <t>UG</t>
  </si>
  <si>
    <t>UK</t>
  </si>
  <si>
    <t>URD</t>
  </si>
  <si>
    <t>UZ</t>
  </si>
  <si>
    <t>VE</t>
  </si>
  <si>
    <t>VI</t>
  </si>
  <si>
    <t>VLÁM</t>
  </si>
  <si>
    <t>WO</t>
  </si>
  <si>
    <t>XH</t>
  </si>
  <si>
    <t>YI</t>
  </si>
  <si>
    <t>YO</t>
  </si>
  <si>
    <t>ZH</t>
  </si>
  <si>
    <t>ZNA</t>
  </si>
  <si>
    <t>ZU</t>
  </si>
  <si>
    <t>arabština</t>
  </si>
  <si>
    <t>afrikánština</t>
  </si>
  <si>
    <t>amharština</t>
  </si>
  <si>
    <t>asámština</t>
  </si>
  <si>
    <t>azerbajdžánština</t>
  </si>
  <si>
    <t>baskičtina</t>
  </si>
  <si>
    <t>běloruština</t>
  </si>
  <si>
    <t>bemba</t>
  </si>
  <si>
    <t>bulharština</t>
  </si>
  <si>
    <t>bengálština</t>
  </si>
  <si>
    <t>bosenština</t>
  </si>
  <si>
    <t>katalánština</t>
  </si>
  <si>
    <t>čečenština</t>
  </si>
  <si>
    <t>galština</t>
  </si>
  <si>
    <t>čeština</t>
  </si>
  <si>
    <t>dánština</t>
  </si>
  <si>
    <t>darí</t>
  </si>
  <si>
    <t>němčina</t>
  </si>
  <si>
    <t>grafika</t>
  </si>
  <si>
    <t>divehi</t>
  </si>
  <si>
    <t>řečtina</t>
  </si>
  <si>
    <t>angličtina</t>
  </si>
  <si>
    <t>esperanto</t>
  </si>
  <si>
    <t>španělština</t>
  </si>
  <si>
    <t>estonština</t>
  </si>
  <si>
    <t>perština</t>
  </si>
  <si>
    <t>fulbština</t>
  </si>
  <si>
    <t>finština</t>
  </si>
  <si>
    <t>fidžijština</t>
  </si>
  <si>
    <t>francouzština</t>
  </si>
  <si>
    <t>irština</t>
  </si>
  <si>
    <t>skotská gaelština</t>
  </si>
  <si>
    <t>gudžarátština</t>
  </si>
  <si>
    <t>hauština</t>
  </si>
  <si>
    <t>hebrejština</t>
  </si>
  <si>
    <t>hindština</t>
  </si>
  <si>
    <t>hmongština</t>
  </si>
  <si>
    <t>chorvatština</t>
  </si>
  <si>
    <t>maďarština</t>
  </si>
  <si>
    <t>arménština</t>
  </si>
  <si>
    <t>indonézština</t>
  </si>
  <si>
    <t>igbo</t>
  </si>
  <si>
    <t>islandština</t>
  </si>
  <si>
    <t>italština</t>
  </si>
  <si>
    <t>japonština</t>
  </si>
  <si>
    <t>gruzínština</t>
  </si>
  <si>
    <t>jazyk Kannada</t>
  </si>
  <si>
    <t>kazachština</t>
  </si>
  <si>
    <t>khmerština</t>
  </si>
  <si>
    <t>korejština</t>
  </si>
  <si>
    <t>korektury</t>
  </si>
  <si>
    <t>kurdština</t>
  </si>
  <si>
    <t>kyrgyzština</t>
  </si>
  <si>
    <t>latina</t>
  </si>
  <si>
    <t>ngalština</t>
  </si>
  <si>
    <t>laoština</t>
  </si>
  <si>
    <t>litevština</t>
  </si>
  <si>
    <t>lotyšština</t>
  </si>
  <si>
    <t>malajálamština</t>
  </si>
  <si>
    <t>malajština</t>
  </si>
  <si>
    <t>maršálština</t>
  </si>
  <si>
    <t>maorština</t>
  </si>
  <si>
    <t>makedonština</t>
  </si>
  <si>
    <t>mongolština</t>
  </si>
  <si>
    <t>černohorština</t>
  </si>
  <si>
    <t>moldavština</t>
  </si>
  <si>
    <t>maráthština</t>
  </si>
  <si>
    <t>maltézština</t>
  </si>
  <si>
    <t>barmština</t>
  </si>
  <si>
    <t>nepálština</t>
  </si>
  <si>
    <t>nizozemština</t>
  </si>
  <si>
    <t>norština</t>
  </si>
  <si>
    <t>oromština</t>
  </si>
  <si>
    <t>urijština</t>
  </si>
  <si>
    <t>paňdžábština</t>
  </si>
  <si>
    <t>polština</t>
  </si>
  <si>
    <t>paštština</t>
  </si>
  <si>
    <t>portugalština</t>
  </si>
  <si>
    <t>rétorománština</t>
  </si>
  <si>
    <t>rumunština</t>
  </si>
  <si>
    <t>romština</t>
  </si>
  <si>
    <t>ruština</t>
  </si>
  <si>
    <t>rwandština</t>
  </si>
  <si>
    <t>sanskrt</t>
  </si>
  <si>
    <t>švabach</t>
  </si>
  <si>
    <t>slovenština</t>
  </si>
  <si>
    <t>slovinština</t>
  </si>
  <si>
    <t>samojština</t>
  </si>
  <si>
    <t>somálština</t>
  </si>
  <si>
    <t>albánština</t>
  </si>
  <si>
    <t>srbština</t>
  </si>
  <si>
    <t>sotština</t>
  </si>
  <si>
    <t>švédština</t>
  </si>
  <si>
    <t>svahilština</t>
  </si>
  <si>
    <t>jazyk Sylheti</t>
  </si>
  <si>
    <t>tamilština</t>
  </si>
  <si>
    <t>taiwanština</t>
  </si>
  <si>
    <t>telugština</t>
  </si>
  <si>
    <t>tádžičtina</t>
  </si>
  <si>
    <t>thajština</t>
  </si>
  <si>
    <t>tigriňňa</t>
  </si>
  <si>
    <t>tagalština</t>
  </si>
  <si>
    <t>čwanština</t>
  </si>
  <si>
    <t>tonžština</t>
  </si>
  <si>
    <t>tonga</t>
  </si>
  <si>
    <t>turečtina</t>
  </si>
  <si>
    <t>tsonga</t>
  </si>
  <si>
    <t>turkmenština</t>
  </si>
  <si>
    <t>jazyk Tulu</t>
  </si>
  <si>
    <t>ujgurština</t>
  </si>
  <si>
    <t>ukrajinština</t>
  </si>
  <si>
    <t>urdština</t>
  </si>
  <si>
    <t>uzbečtina</t>
  </si>
  <si>
    <t>luvendština</t>
  </si>
  <si>
    <t>vietnamština</t>
  </si>
  <si>
    <t>vlámština</t>
  </si>
  <si>
    <t>volofština</t>
  </si>
  <si>
    <t>xhoština</t>
  </si>
  <si>
    <t>jiddiš</t>
  </si>
  <si>
    <t>jorubština</t>
  </si>
  <si>
    <t>čínština</t>
  </si>
  <si>
    <t>znaková řeč</t>
  </si>
  <si>
    <t>zulština</t>
  </si>
  <si>
    <t>Název školy</t>
  </si>
  <si>
    <t>Dosažené vzdělání</t>
  </si>
  <si>
    <t>Předmět studia</t>
  </si>
  <si>
    <t>Obor</t>
  </si>
  <si>
    <t>Jiné CAT nástroje (název a verze)</t>
  </si>
  <si>
    <t>Jiné QA nástroje (název a verze)</t>
  </si>
  <si>
    <t>Korespondenční adresa</t>
  </si>
  <si>
    <t>Další weby:</t>
  </si>
  <si>
    <t>Překlad se soudním ověřením</t>
  </si>
  <si>
    <t>Korektura rodilým mluvčím</t>
  </si>
  <si>
    <t>Převod needitovatelných textů</t>
  </si>
  <si>
    <t xml:space="preserve">Konsekutivní tlumočení </t>
  </si>
  <si>
    <t xml:space="preserve">Simultánní tlumočení </t>
  </si>
  <si>
    <t>Jiný způsob platby:</t>
  </si>
  <si>
    <t>Machine Translation Post-Editing</t>
  </si>
  <si>
    <t>Transcreation</t>
  </si>
  <si>
    <t>Akademický titul:</t>
  </si>
  <si>
    <t>Příjmení:</t>
  </si>
  <si>
    <t xml:space="preserve">Obchodní název: </t>
  </si>
  <si>
    <t>Telefon - hlavní:</t>
  </si>
  <si>
    <t>Telefon - náhradní:</t>
  </si>
  <si>
    <t>E-mail - náhradní:</t>
  </si>
  <si>
    <t>E-mail - hlavní:</t>
  </si>
  <si>
    <t>Facebook:</t>
  </si>
  <si>
    <t>LinkedIn:</t>
  </si>
  <si>
    <t>Web:</t>
  </si>
  <si>
    <t>Adresa uvedená v obchodním nebo živnostenském rejstříku.</t>
  </si>
  <si>
    <t>kvalita, normy</t>
  </si>
  <si>
    <t>Ascribe</t>
  </si>
  <si>
    <t>Catalyst</t>
  </si>
  <si>
    <t>Déjá Vu</t>
  </si>
  <si>
    <t>Helium</t>
  </si>
  <si>
    <t>IBM Translation Mananager</t>
  </si>
  <si>
    <t>Idiom</t>
  </si>
  <si>
    <t>IchiGo</t>
  </si>
  <si>
    <t>LocStudio</t>
  </si>
  <si>
    <t>Logoport</t>
  </si>
  <si>
    <t>MateCAT</t>
  </si>
  <si>
    <t>MemSource</t>
  </si>
  <si>
    <t>MetaTexis</t>
  </si>
  <si>
    <t>Multilizer</t>
  </si>
  <si>
    <t>Multitrans</t>
  </si>
  <si>
    <t>OmegaT</t>
  </si>
  <si>
    <t>PIXS</t>
  </si>
  <si>
    <t>Sisulizer</t>
  </si>
  <si>
    <t>SmartCAT</t>
  </si>
  <si>
    <t>SUN XLIFF Transeditor</t>
  </si>
  <si>
    <t>Swordfish XLIFF editor</t>
  </si>
  <si>
    <t>Transit NXT</t>
  </si>
  <si>
    <t>Translation Workspace</t>
  </si>
  <si>
    <t>T-Stream</t>
  </si>
  <si>
    <t>Wordbee</t>
  </si>
  <si>
    <t>XTM</t>
  </si>
  <si>
    <t xml:space="preserve">Afghanistan                   </t>
  </si>
  <si>
    <t xml:space="preserve">Akrotiri                      </t>
  </si>
  <si>
    <t/>
  </si>
  <si>
    <t xml:space="preserve">Albania                       </t>
  </si>
  <si>
    <t>AL</t>
  </si>
  <si>
    <t xml:space="preserve">Algeria                       </t>
  </si>
  <si>
    <t>DZ</t>
  </si>
  <si>
    <t xml:space="preserve">American Samoa                </t>
  </si>
  <si>
    <t xml:space="preserve">Andorra                       </t>
  </si>
  <si>
    <t>AD</t>
  </si>
  <si>
    <t xml:space="preserve">Angola                        </t>
  </si>
  <si>
    <t>AO</t>
  </si>
  <si>
    <t xml:space="preserve">Anguilla                      </t>
  </si>
  <si>
    <t>AI</t>
  </si>
  <si>
    <t xml:space="preserve">Antarctica                    </t>
  </si>
  <si>
    <t>AQ</t>
  </si>
  <si>
    <t xml:space="preserve">Antigua and Barbuda           </t>
  </si>
  <si>
    <t>AG</t>
  </si>
  <si>
    <t xml:space="preserve">Argentina                     </t>
  </si>
  <si>
    <t>AR</t>
  </si>
  <si>
    <t xml:space="preserve">Armenia                       </t>
  </si>
  <si>
    <t xml:space="preserve">Aruba                         </t>
  </si>
  <si>
    <t>AW</t>
  </si>
  <si>
    <t xml:space="preserve">Ashmore and Cartier Islands   </t>
  </si>
  <si>
    <t xml:space="preserve">Australia                     </t>
  </si>
  <si>
    <t>AU</t>
  </si>
  <si>
    <t xml:space="preserve">Austria                       </t>
  </si>
  <si>
    <t>AT</t>
  </si>
  <si>
    <t xml:space="preserve">Azerbaijan                    </t>
  </si>
  <si>
    <t xml:space="preserve">Bahamas, The                  </t>
  </si>
  <si>
    <t xml:space="preserve">Bahrain                       </t>
  </si>
  <si>
    <t>BH</t>
  </si>
  <si>
    <t xml:space="preserve">Bangladesh                    </t>
  </si>
  <si>
    <t>BD</t>
  </si>
  <si>
    <t xml:space="preserve">Barbados                      </t>
  </si>
  <si>
    <t>BB</t>
  </si>
  <si>
    <t xml:space="preserve">Bassas da India               </t>
  </si>
  <si>
    <t xml:space="preserve">Belarus                       </t>
  </si>
  <si>
    <t>BY</t>
  </si>
  <si>
    <t xml:space="preserve">Belgium                       </t>
  </si>
  <si>
    <t xml:space="preserve">Belize                        </t>
  </si>
  <si>
    <t>BZ</t>
  </si>
  <si>
    <t xml:space="preserve">Benin                         </t>
  </si>
  <si>
    <t>BJ</t>
  </si>
  <si>
    <t xml:space="preserve">Bermuda                       </t>
  </si>
  <si>
    <t>BM</t>
  </si>
  <si>
    <t xml:space="preserve">Bhutan                        </t>
  </si>
  <si>
    <t>BT</t>
  </si>
  <si>
    <t xml:space="preserve">Bolivia                       </t>
  </si>
  <si>
    <t>BO</t>
  </si>
  <si>
    <t xml:space="preserve">Bosnia and Herzegovina        </t>
  </si>
  <si>
    <t>BA</t>
  </si>
  <si>
    <t xml:space="preserve">Botswana                      </t>
  </si>
  <si>
    <t>BW</t>
  </si>
  <si>
    <t xml:space="preserve">Bouvet Island                 </t>
  </si>
  <si>
    <t>BV</t>
  </si>
  <si>
    <t xml:space="preserve">Brazil                        </t>
  </si>
  <si>
    <t>BR</t>
  </si>
  <si>
    <t>British Indian Ocean Territory</t>
  </si>
  <si>
    <t>IO</t>
  </si>
  <si>
    <t xml:space="preserve">British Virgin Islands        </t>
  </si>
  <si>
    <t>VG</t>
  </si>
  <si>
    <t xml:space="preserve">Brunei                        </t>
  </si>
  <si>
    <t xml:space="preserve">Bulgaria                      </t>
  </si>
  <si>
    <t xml:space="preserve">Burkina Faso                  </t>
  </si>
  <si>
    <t>BF</t>
  </si>
  <si>
    <t xml:space="preserve">Burma                         </t>
  </si>
  <si>
    <t xml:space="preserve">Burundi                       </t>
  </si>
  <si>
    <t>BI</t>
  </si>
  <si>
    <t xml:space="preserve">Cambodia                      </t>
  </si>
  <si>
    <t>KH</t>
  </si>
  <si>
    <t xml:space="preserve">Cameroon                      </t>
  </si>
  <si>
    <t>CM</t>
  </si>
  <si>
    <t xml:space="preserve">Canada                        </t>
  </si>
  <si>
    <t xml:space="preserve">Cape Verde                    </t>
  </si>
  <si>
    <t xml:space="preserve">Cayman Islands                </t>
  </si>
  <si>
    <t xml:space="preserve">Central African Republic      </t>
  </si>
  <si>
    <t>CF</t>
  </si>
  <si>
    <t xml:space="preserve">Chad                          </t>
  </si>
  <si>
    <t>TD</t>
  </si>
  <si>
    <t xml:space="preserve">Chile                         </t>
  </si>
  <si>
    <t>CL</t>
  </si>
  <si>
    <t xml:space="preserve">China                         </t>
  </si>
  <si>
    <t>CN</t>
  </si>
  <si>
    <t xml:space="preserve">Christmas Island              </t>
  </si>
  <si>
    <t>CX</t>
  </si>
  <si>
    <t xml:space="preserve">Clipperton Island             </t>
  </si>
  <si>
    <t xml:space="preserve">Cocos (Keeling) Islands       </t>
  </si>
  <si>
    <t xml:space="preserve">Colombia                      </t>
  </si>
  <si>
    <t>CO</t>
  </si>
  <si>
    <t xml:space="preserve">Comoros                       </t>
  </si>
  <si>
    <t xml:space="preserve">Congo, Democratic Republic of </t>
  </si>
  <si>
    <t>CD</t>
  </si>
  <si>
    <t xml:space="preserve">Congo, Republic of the        </t>
  </si>
  <si>
    <t>CG</t>
  </si>
  <si>
    <t xml:space="preserve">Cook Islands                  </t>
  </si>
  <si>
    <t>CK</t>
  </si>
  <si>
    <t xml:space="preserve">Coral Sea Islands             </t>
  </si>
  <si>
    <t xml:space="preserve">Costa Rica                    </t>
  </si>
  <si>
    <t>CR</t>
  </si>
  <si>
    <t xml:space="preserve">Cote d'Ivoire                 </t>
  </si>
  <si>
    <t xml:space="preserve">Croatia                       </t>
  </si>
  <si>
    <t xml:space="preserve">Cuba                          </t>
  </si>
  <si>
    <t>CU</t>
  </si>
  <si>
    <t xml:space="preserve">Cyprus                        </t>
  </si>
  <si>
    <t>CY</t>
  </si>
  <si>
    <t>CZ</t>
  </si>
  <si>
    <t xml:space="preserve">Denmark                       </t>
  </si>
  <si>
    <t>DK</t>
  </si>
  <si>
    <t xml:space="preserve">Dhekelia                      </t>
  </si>
  <si>
    <t xml:space="preserve">Djibouti                      </t>
  </si>
  <si>
    <t>DJ</t>
  </si>
  <si>
    <t xml:space="preserve">Dominica                      </t>
  </si>
  <si>
    <t>DM</t>
  </si>
  <si>
    <t xml:space="preserve">Dominican Republic            </t>
  </si>
  <si>
    <t>DO</t>
  </si>
  <si>
    <t xml:space="preserve">Ecuador                       </t>
  </si>
  <si>
    <t>EC</t>
  </si>
  <si>
    <t xml:space="preserve">Egypt                         </t>
  </si>
  <si>
    <t>EG</t>
  </si>
  <si>
    <t xml:space="preserve">El Salvador                   </t>
  </si>
  <si>
    <t xml:space="preserve">Equatorial Guinea             </t>
  </si>
  <si>
    <t>GQ</t>
  </si>
  <si>
    <t xml:space="preserve">Eritrea                       </t>
  </si>
  <si>
    <t>ER</t>
  </si>
  <si>
    <t xml:space="preserve">Estonia                       </t>
  </si>
  <si>
    <t>EE</t>
  </si>
  <si>
    <t xml:space="preserve">Ethiopia                      </t>
  </si>
  <si>
    <t xml:space="preserve">Europa Island                 </t>
  </si>
  <si>
    <t>Falkland Islands (Islas Malvin</t>
  </si>
  <si>
    <t>FK</t>
  </si>
  <si>
    <t xml:space="preserve">Faroe Islands                 </t>
  </si>
  <si>
    <t>FO</t>
  </si>
  <si>
    <t xml:space="preserve">Fiji                          </t>
  </si>
  <si>
    <t xml:space="preserve">Finland                       </t>
  </si>
  <si>
    <t xml:space="preserve">France                        </t>
  </si>
  <si>
    <t xml:space="preserve">French Guiana                 </t>
  </si>
  <si>
    <t>GF</t>
  </si>
  <si>
    <t xml:space="preserve">French Polynesia              </t>
  </si>
  <si>
    <t>PF</t>
  </si>
  <si>
    <t xml:space="preserve">French Southern and Antarctic </t>
  </si>
  <si>
    <t>TF</t>
  </si>
  <si>
    <t xml:space="preserve">Gabon                         </t>
  </si>
  <si>
    <t xml:space="preserve">Gambia, The                   </t>
  </si>
  <si>
    <t>GM</t>
  </si>
  <si>
    <t xml:space="preserve">Gaza Strip                    </t>
  </si>
  <si>
    <t xml:space="preserve">Georgia                       </t>
  </si>
  <si>
    <t xml:space="preserve">Germany                       </t>
  </si>
  <si>
    <t xml:space="preserve">Ghana                         </t>
  </si>
  <si>
    <t>GH</t>
  </si>
  <si>
    <t xml:space="preserve">Gibraltar                     </t>
  </si>
  <si>
    <t>GI</t>
  </si>
  <si>
    <t xml:space="preserve">Glorioso Islands              </t>
  </si>
  <si>
    <t xml:space="preserve">Greece                        </t>
  </si>
  <si>
    <t>GR</t>
  </si>
  <si>
    <t xml:space="preserve">Greenland                     </t>
  </si>
  <si>
    <t>GL</t>
  </si>
  <si>
    <t xml:space="preserve">Grenada                       </t>
  </si>
  <si>
    <t xml:space="preserve">Guadeloupe                    </t>
  </si>
  <si>
    <t>GP</t>
  </si>
  <si>
    <t xml:space="preserve">Guam                          </t>
  </si>
  <si>
    <t xml:space="preserve">Guatemala                     </t>
  </si>
  <si>
    <t>GT</t>
  </si>
  <si>
    <t xml:space="preserve">Guernsey                      </t>
  </si>
  <si>
    <t xml:space="preserve">Guinea                        </t>
  </si>
  <si>
    <t>GN</t>
  </si>
  <si>
    <t xml:space="preserve">Guinea-Bissau                 </t>
  </si>
  <si>
    <t>GW</t>
  </si>
  <si>
    <t xml:space="preserve">Guyana                        </t>
  </si>
  <si>
    <t>GY</t>
  </si>
  <si>
    <t xml:space="preserve">Haiti                         </t>
  </si>
  <si>
    <t>HT</t>
  </si>
  <si>
    <t>Heard Island and McDonald Isla</t>
  </si>
  <si>
    <t>HM</t>
  </si>
  <si>
    <t xml:space="preserve">Holy See (Vatican City)       </t>
  </si>
  <si>
    <t xml:space="preserve">Honduras                      </t>
  </si>
  <si>
    <t>HN</t>
  </si>
  <si>
    <t xml:space="preserve">Hong Kong                     </t>
  </si>
  <si>
    <t>HK</t>
  </si>
  <si>
    <t xml:space="preserve">Hungary                       </t>
  </si>
  <si>
    <t xml:space="preserve">Iceland                       </t>
  </si>
  <si>
    <t>IS</t>
  </si>
  <si>
    <t xml:space="preserve">India                         </t>
  </si>
  <si>
    <t>IN</t>
  </si>
  <si>
    <t xml:space="preserve">Indonesia                     </t>
  </si>
  <si>
    <t xml:space="preserve">Iran                          </t>
  </si>
  <si>
    <t>IR</t>
  </si>
  <si>
    <t xml:space="preserve">Iraq                          </t>
  </si>
  <si>
    <t>IQ</t>
  </si>
  <si>
    <t xml:space="preserve">Ireland                       </t>
  </si>
  <si>
    <t>IE</t>
  </si>
  <si>
    <t xml:space="preserve">Isle of Man                   </t>
  </si>
  <si>
    <t>IM</t>
  </si>
  <si>
    <t xml:space="preserve">Israel                        </t>
  </si>
  <si>
    <t>IL</t>
  </si>
  <si>
    <t xml:space="preserve">Italy                         </t>
  </si>
  <si>
    <t xml:space="preserve">Jamaica                       </t>
  </si>
  <si>
    <t>JM</t>
  </si>
  <si>
    <t xml:space="preserve">Jan Mayen                     </t>
  </si>
  <si>
    <t xml:space="preserve">Japan                         </t>
  </si>
  <si>
    <t>JP</t>
  </si>
  <si>
    <t xml:space="preserve">Jersey                        </t>
  </si>
  <si>
    <t xml:space="preserve">Jordan                        </t>
  </si>
  <si>
    <t>JO</t>
  </si>
  <si>
    <t xml:space="preserve">Juan de Nova Island           </t>
  </si>
  <si>
    <t xml:space="preserve">Kazakhstan                    </t>
  </si>
  <si>
    <t>KZ</t>
  </si>
  <si>
    <t xml:space="preserve">Kenya                         </t>
  </si>
  <si>
    <t>KE</t>
  </si>
  <si>
    <t xml:space="preserve">Kiribati                      </t>
  </si>
  <si>
    <t>KI</t>
  </si>
  <si>
    <t xml:space="preserve">Korea, North                  </t>
  </si>
  <si>
    <t>KP</t>
  </si>
  <si>
    <t xml:space="preserve">Korea, South                  </t>
  </si>
  <si>
    <t>KR</t>
  </si>
  <si>
    <t xml:space="preserve">Kuwait                        </t>
  </si>
  <si>
    <t>KW</t>
  </si>
  <si>
    <t xml:space="preserve">Kyrgyzstan                    </t>
  </si>
  <si>
    <t>KG</t>
  </si>
  <si>
    <t xml:space="preserve">Laos                          </t>
  </si>
  <si>
    <t xml:space="preserve">Latvia                        </t>
  </si>
  <si>
    <t xml:space="preserve">Lebanon                       </t>
  </si>
  <si>
    <t>LB</t>
  </si>
  <si>
    <t xml:space="preserve">Lesotho                       </t>
  </si>
  <si>
    <t>LS</t>
  </si>
  <si>
    <t xml:space="preserve">Liberia                       </t>
  </si>
  <si>
    <t>LR</t>
  </si>
  <si>
    <t xml:space="preserve">Libya                         </t>
  </si>
  <si>
    <t>LY</t>
  </si>
  <si>
    <t xml:space="preserve">Liechtenstein                 </t>
  </si>
  <si>
    <t>LI</t>
  </si>
  <si>
    <t xml:space="preserve">Lithuania                     </t>
  </si>
  <si>
    <t xml:space="preserve">Luxembourg                    </t>
  </si>
  <si>
    <t>LU</t>
  </si>
  <si>
    <t xml:space="preserve">Macau                         </t>
  </si>
  <si>
    <t xml:space="preserve">Macedonia                     </t>
  </si>
  <si>
    <t xml:space="preserve">Madagascar                    </t>
  </si>
  <si>
    <t>MG</t>
  </si>
  <si>
    <t xml:space="preserve">Malawi                        </t>
  </si>
  <si>
    <t xml:space="preserve">Malaysia                      </t>
  </si>
  <si>
    <t xml:space="preserve">Maldives                      </t>
  </si>
  <si>
    <t>MV</t>
  </si>
  <si>
    <t xml:space="preserve">Mali                          </t>
  </si>
  <si>
    <t>ML</t>
  </si>
  <si>
    <t xml:space="preserve">Malta                         </t>
  </si>
  <si>
    <t xml:space="preserve">Marshall Islands              </t>
  </si>
  <si>
    <t xml:space="preserve">Martinique                    </t>
  </si>
  <si>
    <t>MQ</t>
  </si>
  <si>
    <t xml:space="preserve">Mauritania                    </t>
  </si>
  <si>
    <t xml:space="preserve">Mauritius                     </t>
  </si>
  <si>
    <t>MU</t>
  </si>
  <si>
    <t xml:space="preserve">Mayotte                       </t>
  </si>
  <si>
    <t xml:space="preserve">Mexico                        </t>
  </si>
  <si>
    <t>MX</t>
  </si>
  <si>
    <t>Micronesia, Federated States o</t>
  </si>
  <si>
    <t xml:space="preserve">Moldova                       </t>
  </si>
  <si>
    <t>MD</t>
  </si>
  <si>
    <t xml:space="preserve">Monaco                        </t>
  </si>
  <si>
    <t>MC</t>
  </si>
  <si>
    <t xml:space="preserve">Mongolia                      </t>
  </si>
  <si>
    <t xml:space="preserve">Montserrat                    </t>
  </si>
  <si>
    <t>MS</t>
  </si>
  <si>
    <t xml:space="preserve">Morocco                       </t>
  </si>
  <si>
    <t>MA</t>
  </si>
  <si>
    <t xml:space="preserve">Mozambique                    </t>
  </si>
  <si>
    <t>MZ</t>
  </si>
  <si>
    <t xml:space="preserve">Namibia                       </t>
  </si>
  <si>
    <t>NA</t>
  </si>
  <si>
    <t xml:space="preserve">Nauru                         </t>
  </si>
  <si>
    <t>NR</t>
  </si>
  <si>
    <t xml:space="preserve">Navassa Island                </t>
  </si>
  <si>
    <t xml:space="preserve">Nepal                         </t>
  </si>
  <si>
    <t>NP</t>
  </si>
  <si>
    <t xml:space="preserve">Netherlands                   </t>
  </si>
  <si>
    <t xml:space="preserve">Netherlands Antilles          </t>
  </si>
  <si>
    <t xml:space="preserve">New Caledonia                 </t>
  </si>
  <si>
    <t>NC</t>
  </si>
  <si>
    <t xml:space="preserve">New Zealand                   </t>
  </si>
  <si>
    <t>NZ</t>
  </si>
  <si>
    <t xml:space="preserve">Nicaragua                     </t>
  </si>
  <si>
    <t>NI</t>
  </si>
  <si>
    <t xml:space="preserve">Niger                         </t>
  </si>
  <si>
    <t xml:space="preserve">Nigeria                       </t>
  </si>
  <si>
    <t>NG</t>
  </si>
  <si>
    <t xml:space="preserve">Niue                          </t>
  </si>
  <si>
    <t>NU</t>
  </si>
  <si>
    <t xml:space="preserve">Norfolk Island                </t>
  </si>
  <si>
    <t>NF</t>
  </si>
  <si>
    <t xml:space="preserve">Northern Mariana Islands      </t>
  </si>
  <si>
    <t>MP</t>
  </si>
  <si>
    <t xml:space="preserve">Norway                        </t>
  </si>
  <si>
    <t xml:space="preserve">Oman                          </t>
  </si>
  <si>
    <t xml:space="preserve">Pakistan                      </t>
  </si>
  <si>
    <t>PK</t>
  </si>
  <si>
    <t xml:space="preserve">Palau                         </t>
  </si>
  <si>
    <t>PW</t>
  </si>
  <si>
    <t xml:space="preserve">Panama                        </t>
  </si>
  <si>
    <t>PA</t>
  </si>
  <si>
    <t xml:space="preserve">Papua New Guinea              </t>
  </si>
  <si>
    <t>PG</t>
  </si>
  <si>
    <t xml:space="preserve">Paracel Islands               </t>
  </si>
  <si>
    <t xml:space="preserve">Paraguay                      </t>
  </si>
  <si>
    <t>PY</t>
  </si>
  <si>
    <t xml:space="preserve">Peru                          </t>
  </si>
  <si>
    <t>PE</t>
  </si>
  <si>
    <t xml:space="preserve">Philippines                   </t>
  </si>
  <si>
    <t>PH</t>
  </si>
  <si>
    <t xml:space="preserve">Pitcairn Islands              </t>
  </si>
  <si>
    <t>PN</t>
  </si>
  <si>
    <t xml:space="preserve">Poland                        </t>
  </si>
  <si>
    <t xml:space="preserve">Portugal                      </t>
  </si>
  <si>
    <t xml:space="preserve">Puerto Rico                   </t>
  </si>
  <si>
    <t>PR</t>
  </si>
  <si>
    <t xml:space="preserve">Qatar                         </t>
  </si>
  <si>
    <t>QA</t>
  </si>
  <si>
    <t xml:space="preserve">Reunion                       </t>
  </si>
  <si>
    <t>RE</t>
  </si>
  <si>
    <t xml:space="preserve">Romania                       </t>
  </si>
  <si>
    <t xml:space="preserve">Russia                        </t>
  </si>
  <si>
    <t xml:space="preserve">Rwanda                        </t>
  </si>
  <si>
    <t xml:space="preserve">Saint Helena                  </t>
  </si>
  <si>
    <t>SH</t>
  </si>
  <si>
    <t xml:space="preserve">Saint Kitts and Nevis         </t>
  </si>
  <si>
    <t xml:space="preserve">Saint Lucia                   </t>
  </si>
  <si>
    <t xml:space="preserve">Saint Pierre and Miquelon     </t>
  </si>
  <si>
    <t>Saint Vincent and the Grenadin</t>
  </si>
  <si>
    <t>VC</t>
  </si>
  <si>
    <t xml:space="preserve">Samoa                         </t>
  </si>
  <si>
    <t>WS</t>
  </si>
  <si>
    <t xml:space="preserve">San Marino                    </t>
  </si>
  <si>
    <t xml:space="preserve">Sao Tome and Principe         </t>
  </si>
  <si>
    <t xml:space="preserve">Saudi Arabia                  </t>
  </si>
  <si>
    <t xml:space="preserve">Senegal                       </t>
  </si>
  <si>
    <t>SN</t>
  </si>
  <si>
    <t xml:space="preserve">Serbia                        </t>
  </si>
  <si>
    <t xml:space="preserve">Seychelles                    </t>
  </si>
  <si>
    <t>SC</t>
  </si>
  <si>
    <t xml:space="preserve">Sierra Leone                  </t>
  </si>
  <si>
    <t xml:space="preserve">Singapore                     </t>
  </si>
  <si>
    <t>SG</t>
  </si>
  <si>
    <t xml:space="preserve">Slovakia                      </t>
  </si>
  <si>
    <t xml:space="preserve">Slovenia                      </t>
  </si>
  <si>
    <t>SI</t>
  </si>
  <si>
    <t xml:space="preserve">Solomon Islands               </t>
  </si>
  <si>
    <t>SB</t>
  </si>
  <si>
    <t xml:space="preserve">Somalia                       </t>
  </si>
  <si>
    <t xml:space="preserve">South Africa                  </t>
  </si>
  <si>
    <t>South Georgia and the South Sa</t>
  </si>
  <si>
    <t>GS</t>
  </si>
  <si>
    <t xml:space="preserve">Spain                         </t>
  </si>
  <si>
    <t xml:space="preserve">Spratly Islands               </t>
  </si>
  <si>
    <t xml:space="preserve">Sri Lanka                     </t>
  </si>
  <si>
    <t>LK</t>
  </si>
  <si>
    <t xml:space="preserve">Sudan                         </t>
  </si>
  <si>
    <t>SD</t>
  </si>
  <si>
    <t xml:space="preserve">Suriname                      </t>
  </si>
  <si>
    <t xml:space="preserve">Svalbard                      </t>
  </si>
  <si>
    <t xml:space="preserve">Swaziland                     </t>
  </si>
  <si>
    <t>SZ</t>
  </si>
  <si>
    <t xml:space="preserve">Sweden                        </t>
  </si>
  <si>
    <t>SE</t>
  </si>
  <si>
    <t xml:space="preserve">Switzerland                   </t>
  </si>
  <si>
    <t>CH</t>
  </si>
  <si>
    <t xml:space="preserve">Syria                         </t>
  </si>
  <si>
    <t>SY</t>
  </si>
  <si>
    <t xml:space="preserve">Taiwan                        </t>
  </si>
  <si>
    <t>TW</t>
  </si>
  <si>
    <t xml:space="preserve">Tajikistan                    </t>
  </si>
  <si>
    <t>TJ</t>
  </si>
  <si>
    <t xml:space="preserve">Tanzania                      </t>
  </si>
  <si>
    <t>TZ</t>
  </si>
  <si>
    <t xml:space="preserve">Thailand                      </t>
  </si>
  <si>
    <t xml:space="preserve">Timor-Leste                   </t>
  </si>
  <si>
    <t xml:space="preserve">Togo                          </t>
  </si>
  <si>
    <t xml:space="preserve">Tokelau                       </t>
  </si>
  <si>
    <t>TK</t>
  </si>
  <si>
    <t xml:space="preserve">Tonga                         </t>
  </si>
  <si>
    <t xml:space="preserve">Trinidad and Tobago           </t>
  </si>
  <si>
    <t>TT</t>
  </si>
  <si>
    <t xml:space="preserve">Tromelin Island               </t>
  </si>
  <si>
    <t xml:space="preserve">Tunisia                       </t>
  </si>
  <si>
    <t xml:space="preserve">Turkey                        </t>
  </si>
  <si>
    <t xml:space="preserve">Turkmenistan                  </t>
  </si>
  <si>
    <t>TM</t>
  </si>
  <si>
    <t xml:space="preserve">Turks and Caicos Islands      </t>
  </si>
  <si>
    <t>TC</t>
  </si>
  <si>
    <t xml:space="preserve">Tuvalu                        </t>
  </si>
  <si>
    <t>TV</t>
  </si>
  <si>
    <t xml:space="preserve">Uganda                        </t>
  </si>
  <si>
    <t xml:space="preserve">Ukraine                       </t>
  </si>
  <si>
    <t>UA</t>
  </si>
  <si>
    <t xml:space="preserve">United Arab Emirates          </t>
  </si>
  <si>
    <t>AE</t>
  </si>
  <si>
    <t xml:space="preserve">United Kingdom                </t>
  </si>
  <si>
    <t>GB</t>
  </si>
  <si>
    <t xml:space="preserve">USA                           </t>
  </si>
  <si>
    <t>US</t>
  </si>
  <si>
    <t xml:space="preserve">Uruguay                       </t>
  </si>
  <si>
    <t>UY</t>
  </si>
  <si>
    <t xml:space="preserve">Uzbekistan                    </t>
  </si>
  <si>
    <t xml:space="preserve">Vanuatu                       </t>
  </si>
  <si>
    <t>VU</t>
  </si>
  <si>
    <t xml:space="preserve">Venezuela                     </t>
  </si>
  <si>
    <t xml:space="preserve">Vietnam                       </t>
  </si>
  <si>
    <t>VN</t>
  </si>
  <si>
    <t xml:space="preserve">Virgin Islands                </t>
  </si>
  <si>
    <t xml:space="preserve">Wake Island                   </t>
  </si>
  <si>
    <t xml:space="preserve">Wallis and Futuna             </t>
  </si>
  <si>
    <t>WF</t>
  </si>
  <si>
    <t xml:space="preserve">West Bank                     </t>
  </si>
  <si>
    <t xml:space="preserve">Western Sahara                </t>
  </si>
  <si>
    <t xml:space="preserve">Yemen                         </t>
  </si>
  <si>
    <t>YE</t>
  </si>
  <si>
    <t xml:space="preserve">Zambia                        </t>
  </si>
  <si>
    <t>ZM</t>
  </si>
  <si>
    <t xml:space="preserve">Zimbabwe                      </t>
  </si>
  <si>
    <t>ZW</t>
  </si>
  <si>
    <t xml:space="preserve">Kosovo                        </t>
  </si>
  <si>
    <t xml:space="preserve">Palestina                     </t>
  </si>
  <si>
    <t>Česká republika</t>
  </si>
  <si>
    <t>Skutečný pobyt</t>
  </si>
  <si>
    <t>Smartling</t>
  </si>
  <si>
    <t>Ano - mám vlastní licenci</t>
  </si>
  <si>
    <t>Ano - nemám vlastní licenci</t>
  </si>
  <si>
    <t>Across ABC Check</t>
  </si>
  <si>
    <t>ApSIC Xbench 2.9</t>
  </si>
  <si>
    <t>ApSIC Xbench 3.0</t>
  </si>
  <si>
    <t>ErrorSpy</t>
  </si>
  <si>
    <t>Fine QA</t>
  </si>
  <si>
    <t>MemoQ</t>
  </si>
  <si>
    <t>Okapi CheckMate</t>
  </si>
  <si>
    <t>QA Distiller Professional</t>
  </si>
  <si>
    <t>Verifika</t>
  </si>
  <si>
    <t>Wordfast – Transcheck</t>
  </si>
  <si>
    <t>Y-Snell-Tools</t>
  </si>
  <si>
    <t>Trados Studio QA checker</t>
  </si>
  <si>
    <t>Jméno, pod kterým jste zapsán(a) v obchodním nebo živnostenském rejstříku.</t>
  </si>
  <si>
    <t>Uveďte chronologicky od nejvyššího dosaženého vzdělání.</t>
  </si>
  <si>
    <t>Např. Univerzita Karlova v Praze</t>
  </si>
  <si>
    <t>Vyberte ze seznamu</t>
  </si>
  <si>
    <t>Uveďte chronologicky od Vaší nejnovější zkušenosti.</t>
  </si>
  <si>
    <t>Uveďte QA nástroje, ve kterých můžete provádět kontrolu.</t>
  </si>
  <si>
    <t>Uveďte obory, které zpracováváte.</t>
  </si>
  <si>
    <t>Poznámka:</t>
  </si>
  <si>
    <t>Uveďte CAT nástroje, ve kterých můžete pracovat.</t>
  </si>
  <si>
    <t>galicijština</t>
  </si>
  <si>
    <t>lucemburština</t>
  </si>
  <si>
    <t>portugalština africká</t>
  </si>
  <si>
    <t xml:space="preserve">angličtina americká </t>
  </si>
  <si>
    <t>portugalština brazilská</t>
  </si>
  <si>
    <t>portugalština evropská</t>
  </si>
  <si>
    <t>francouzština kanadská</t>
  </si>
  <si>
    <t>španělština latinskoamerická</t>
  </si>
  <si>
    <t>španělština mexická</t>
  </si>
  <si>
    <t>němčina rakouská</t>
  </si>
  <si>
    <t>němčina švýcarská</t>
  </si>
  <si>
    <t>Jazyky</t>
  </si>
  <si>
    <t>Státy</t>
  </si>
  <si>
    <t>Forma</t>
  </si>
  <si>
    <t>Ano/ne univerzální</t>
  </si>
  <si>
    <t>Ano/ne pro CATy</t>
  </si>
  <si>
    <t>Registrace dodavatelů jazykových služeb</t>
  </si>
  <si>
    <t>1 h.</t>
  </si>
  <si>
    <t>4 h.</t>
  </si>
  <si>
    <t>8 h.</t>
  </si>
  <si>
    <t>Tlumočení  po telefonu</t>
  </si>
  <si>
    <t>K jednotlivým službám vyplňte, zda je pro danou kombinaci poskytujete a doplňte Vaší cenu za jednotku.</t>
  </si>
  <si>
    <t>Překlad - editovatelný</t>
  </si>
  <si>
    <t>NazevMJ</t>
  </si>
  <si>
    <t>slovo zdroj.</t>
  </si>
  <si>
    <t>Revize - editovatelný</t>
  </si>
  <si>
    <t>hodina</t>
  </si>
  <si>
    <t>Korektura RM - editovatelný</t>
  </si>
  <si>
    <t>Předtisková kor.</t>
  </si>
  <si>
    <t>Překlad se soudním - editovatelný</t>
  </si>
  <si>
    <t>NS zdroj.</t>
  </si>
  <si>
    <t>Převod</t>
  </si>
  <si>
    <t>Pro doplnění ID</t>
  </si>
  <si>
    <t>Základní</t>
  </si>
  <si>
    <t>Střední bez maturity (vyučen/a)</t>
  </si>
  <si>
    <t>Střední s maturitou</t>
  </si>
  <si>
    <t>Vyšší odborné</t>
  </si>
  <si>
    <t>Vysokoškolské bakalářské</t>
  </si>
  <si>
    <t>Vysokoškolské magisterské</t>
  </si>
  <si>
    <t>Vysokoškolské doktorské</t>
  </si>
  <si>
    <t>Vyučuji tyto jazyky</t>
  </si>
  <si>
    <t>Pokud se věnujete i výuce jazyků, zadejte o jaké se jedná.</t>
  </si>
  <si>
    <t>Měna</t>
  </si>
  <si>
    <t>Mena</t>
  </si>
  <si>
    <t>Kč</t>
  </si>
  <si>
    <t>EUR</t>
  </si>
  <si>
    <t>USD</t>
  </si>
  <si>
    <t>Měna:</t>
  </si>
  <si>
    <t>DTP (grafické zprac. dokumentů)</t>
  </si>
  <si>
    <t>Uveďte měnu, ve které budou uvedeny ceny</t>
  </si>
  <si>
    <t>v6</t>
  </si>
  <si>
    <t>KodBanky</t>
  </si>
  <si>
    <t>NazevBanky</t>
  </si>
  <si>
    <t>3030</t>
  </si>
  <si>
    <t>Air Bank</t>
  </si>
  <si>
    <t>0100</t>
  </si>
  <si>
    <t>Komerční banka a.s</t>
  </si>
  <si>
    <t>0200</t>
  </si>
  <si>
    <t>Všeobecná úvěrová banka</t>
  </si>
  <si>
    <t>0300</t>
  </si>
  <si>
    <t>CSOB</t>
  </si>
  <si>
    <t>0400</t>
  </si>
  <si>
    <t>Živnostenská banka a.s.</t>
  </si>
  <si>
    <t>0600</t>
  </si>
  <si>
    <t>GE Capital Bank</t>
  </si>
  <si>
    <t>0710</t>
  </si>
  <si>
    <t>ČNB</t>
  </si>
  <si>
    <t>0800</t>
  </si>
  <si>
    <t>Česká spořitelna</t>
  </si>
  <si>
    <t>1400</t>
  </si>
  <si>
    <t>Poštovní Banka</t>
  </si>
  <si>
    <t>2600</t>
  </si>
  <si>
    <t>Citibank a.s Praha</t>
  </si>
  <si>
    <t>3400</t>
  </si>
  <si>
    <t>Union banka a.s.</t>
  </si>
  <si>
    <t>3900</t>
  </si>
  <si>
    <t>Hypo-Bank a.s.</t>
  </si>
  <si>
    <t>4600</t>
  </si>
  <si>
    <t>Plzeňská banka</t>
  </si>
  <si>
    <t>5500</t>
  </si>
  <si>
    <t>Raiffeisenbank</t>
  </si>
  <si>
    <t>eBanka a.s</t>
  </si>
  <si>
    <t>Union banka Ústí n.L.</t>
  </si>
  <si>
    <t>8040</t>
  </si>
  <si>
    <t>SMW banka a.s.</t>
  </si>
  <si>
    <t>6800</t>
  </si>
  <si>
    <t>Volksbank CZ</t>
  </si>
  <si>
    <t>6100</t>
  </si>
  <si>
    <t>IC Banka</t>
  </si>
  <si>
    <t>2700</t>
  </si>
  <si>
    <t>HVB Bank CZ</t>
  </si>
  <si>
    <t>1100</t>
  </si>
  <si>
    <t>Tatra Banka, a.s.</t>
  </si>
  <si>
    <t>5400</t>
  </si>
  <si>
    <t>ABN AMBRO BANK N.V.</t>
  </si>
  <si>
    <t>6200</t>
  </si>
  <si>
    <t>COMMERZBANK AG - Praha</t>
  </si>
  <si>
    <t>0900</t>
  </si>
  <si>
    <t>Slovenská sporiťelňa, a.s.</t>
  </si>
  <si>
    <t>7940</t>
  </si>
  <si>
    <t>Sparkasse Třeboň</t>
  </si>
  <si>
    <t>5000</t>
  </si>
  <si>
    <t>CALYON BANK CZECH</t>
  </si>
  <si>
    <t>4000</t>
  </si>
  <si>
    <t>Dresdner Bank CZ a.s.</t>
  </si>
  <si>
    <t>6210</t>
  </si>
  <si>
    <t>mBank</t>
  </si>
  <si>
    <t>3500</t>
  </si>
  <si>
    <t>ING Bank N.V.</t>
  </si>
  <si>
    <t>2010</t>
  </si>
  <si>
    <t>FIO, družstevní záložna</t>
  </si>
  <si>
    <t>2220</t>
  </si>
  <si>
    <t>Artesa, spořitelní družstvo</t>
  </si>
  <si>
    <t>6000</t>
  </si>
  <si>
    <t>PPF banka, a.s.</t>
  </si>
  <si>
    <t>2310</t>
  </si>
  <si>
    <t>Zuno Bank AG, org. složka</t>
  </si>
  <si>
    <t>2230</t>
  </si>
  <si>
    <t>AXA Bank Europe</t>
  </si>
  <si>
    <t>5800</t>
  </si>
  <si>
    <t>J&amp;T Banka, a.s.</t>
  </si>
  <si>
    <t>Adresa místa Vašeho skutečného bydliště.</t>
  </si>
  <si>
    <t>Adresa, na kterou Vám můžeme posílat poštovní korespondenci.</t>
  </si>
  <si>
    <t>Např. Překladatelství a tlumočnictví</t>
  </si>
  <si>
    <t>Vyberte ze seznamu (pokud máte vzdělání v oboru překladatelství, případně filologie, vyberte "jiné")</t>
  </si>
  <si>
    <t>Odkud jste se o nás dozvěděl(a)?</t>
  </si>
  <si>
    <t>Pokud používáte jiné QA nástroje, uveďte je níže.</t>
  </si>
  <si>
    <t>Pokud používáte jiné CAT nástroje, uveďte je níže.</t>
  </si>
  <si>
    <t>Popis překladatelské / tlumočnické zkušenosti</t>
  </si>
  <si>
    <t>Minimální sazba</t>
  </si>
  <si>
    <t>Kontrola typografické správnosti po sazbě k tisku.</t>
  </si>
  <si>
    <t>Úprava strojového překladu zaměřená na správnost a jednotnost terminologie, kontrolu faktické správnosti a bezchybnosti překladu z hlediska pravopisu a gramatiky.</t>
  </si>
  <si>
    <t>Převedení textu ze zdrojového do cílového jazyka a jeho adaptace pro marketingové účely.</t>
  </si>
  <si>
    <t>Minimální sazba za zpracování zakázky.</t>
  </si>
  <si>
    <t>Řečník se v projevu střídá s tlumočníkem.</t>
  </si>
  <si>
    <t>Tlumočení probíhající zároveň s přednesem řečníka.</t>
  </si>
  <si>
    <t>Grafická úprava překladu tak, aby odpovídal zdrojovému dokumentu.</t>
  </si>
  <si>
    <t>Převod needitovatelných formátů dokumentů do editovatelné podoby, nejčastěji Wordu.</t>
  </si>
  <si>
    <t xml:space="preserve">Soudní tlumočení </t>
  </si>
  <si>
    <t>Zde můžete uvést specifické či další obory, které nejsou v seznamu vlevo.</t>
  </si>
  <si>
    <t>Jazykové vzdělání</t>
  </si>
  <si>
    <t>Popis jazykového vzdělání</t>
  </si>
  <si>
    <t>Certifikát</t>
  </si>
  <si>
    <t>Jazyková úroveň</t>
  </si>
  <si>
    <t>Uveďte Vaše jazykové vzdělání s popisem, uveďte prosím každý jazyk, ve kterém pracujete.</t>
  </si>
  <si>
    <t>Uveďte, zda je toto vzdělání možné doložit pomocí nějakého osvědčení (případně uveďte jakého).</t>
  </si>
  <si>
    <t>Uveďte Vaši dosaženou jazykovou úroveň v daném jazyce.</t>
  </si>
  <si>
    <t>Stručně napište, o co se jednalo
(např. o jaký druh kurzu, typ zkoušky a podobně).</t>
  </si>
  <si>
    <t>A0 (úplný začátečník)</t>
  </si>
  <si>
    <t>A1 (falešný začátečník)</t>
  </si>
  <si>
    <t>A2 (mírně pokročilý)</t>
  </si>
  <si>
    <t>B1 (středně pokročilý)</t>
  </si>
  <si>
    <t>B2 (velmi pokročilý)</t>
  </si>
  <si>
    <t>C1 (pokročilý)</t>
  </si>
  <si>
    <t>C2 (rodilý mluvčí)</t>
  </si>
  <si>
    <t>Kontrola překladu se zdrojovým textem zaměřená na správnost a jednotnost terminologie, pravopisu a gramatiky.</t>
  </si>
  <si>
    <t>Převedení textu ze zdrojového do cílového jazyka.</t>
  </si>
  <si>
    <t>Zajištění jazykové, pravopisné a gramatické správnosti, stylu textu a čtivost, jako by byl přímo napsán v daném jazyce.</t>
  </si>
  <si>
    <t>Konsekutivní tlumočení prováděné pomocí telekomunikační techniky (po telefonu, přes internet a podobně).</t>
  </si>
  <si>
    <t>Převedení textu ze zdrojového do cílového jazyka a opatření doložkou a razítkem soudního tlumočníka (překladatele).</t>
  </si>
  <si>
    <t>Tlumočení soudním tlumočníkem
(s razítkem).</t>
  </si>
  <si>
    <t>Úrovně</t>
  </si>
  <si>
    <t>Ulice a č.p.:</t>
  </si>
  <si>
    <t>Vyberte prosím všechny obory, které překládáte a uveďte Vaši zkušenost s těmito obory. Do jednoho řádku uveďte ke každému oboru typy textů, které překládáte a poté ke každému oboru uveďte i některé konkrétní projekty, na kterých jste pracoval(a).</t>
  </si>
  <si>
    <t>x</t>
  </si>
  <si>
    <t>Uveďte prosím čas Vaší obvyklé dostupnosti na telefonu a e-mailu.</t>
  </si>
  <si>
    <t>Dostupnost na telefonu :</t>
  </si>
  <si>
    <t>Dostupnost na e-mailu:</t>
  </si>
  <si>
    <t>Dostupnost</t>
  </si>
  <si>
    <t>Jsem překladatel/tlumočník/grafik na plný úvazek:</t>
  </si>
  <si>
    <t>Tím, že vyplníte a odešlete nám tento dotazník, poskytnete naší společnosti souhlas se zpracováním a uchováním Vašich osobních údajů po dobu nezbytně nutnou.</t>
  </si>
  <si>
    <t>Dotazník má několik záložek, vyplňte je prosím všechny.</t>
  </si>
  <si>
    <t>Crowdin</t>
  </si>
  <si>
    <t>Across 7.0</t>
  </si>
  <si>
    <t>Wordfast Classic</t>
  </si>
  <si>
    <t>Wordfast Pro 3</t>
  </si>
  <si>
    <t>Wordfast Pro 5</t>
  </si>
  <si>
    <t>cestovní ruch</t>
  </si>
  <si>
    <t>doprava - auto</t>
  </si>
  <si>
    <t>doprava – ostatní</t>
  </si>
  <si>
    <t>doprava - železnice</t>
  </si>
  <si>
    <t>elektronika</t>
  </si>
  <si>
    <t>EU</t>
  </si>
  <si>
    <t>gastronomie</t>
  </si>
  <si>
    <t>IT (hw + sw)</t>
  </si>
  <si>
    <t>kosmonautika</t>
  </si>
  <si>
    <t>letectví</t>
  </si>
  <si>
    <t>logistika</t>
  </si>
  <si>
    <t>medicína - přístroje</t>
  </si>
  <si>
    <t>obchod, marketing</t>
  </si>
  <si>
    <t>optika</t>
  </si>
  <si>
    <t>patent, průmyslové vlastnictví</t>
  </si>
  <si>
    <t>pedagogika</t>
  </si>
  <si>
    <t>personalistika</t>
  </si>
  <si>
    <t>politika a společenské vědy</t>
  </si>
  <si>
    <t>reality</t>
  </si>
  <si>
    <t>rybářství</t>
  </si>
  <si>
    <t>účetnictví, finance, daně</t>
  </si>
  <si>
    <t>veterina</t>
  </si>
  <si>
    <t>zemědělství</t>
  </si>
  <si>
    <t>Heartsome XLIFF</t>
  </si>
  <si>
    <t>MemoQ 9.0</t>
  </si>
  <si>
    <t>MemoQ 9.1</t>
  </si>
  <si>
    <t>MemoQ 9.2</t>
  </si>
  <si>
    <t>Passolo 2011</t>
  </si>
  <si>
    <t>Passolo 2015</t>
  </si>
  <si>
    <t>Passolo 2016</t>
  </si>
  <si>
    <t>Passolo 2018</t>
  </si>
  <si>
    <t>TM Tool</t>
  </si>
  <si>
    <t>SDL Trados 2017 14.1.10014 a starší</t>
  </si>
  <si>
    <t>SDL Trados 2019 15.1.1 a starší</t>
  </si>
  <si>
    <t>SDL Trados 2019 15.1.2 a novější</t>
  </si>
  <si>
    <t>SDL Trados 2017 14.1.10015 a novější</t>
  </si>
  <si>
    <t>Vyplňte prosím jazykové kombinace, ve kterých pracujete
(do levého sloupce uveďte zdrojový jazyk, do pravého cílový jazyk). 
Pokud jste grafik, uveďte do obou políček "DTP".
Standardní doba splatnosti faktur je 45 dní, není-li dohodnuto jinak.
Na překlady standardně aplikujeme následující škálu:
Repetice - 0%, 100%  - 10%, 95-99% - 10%, 85-94%  - 30%, 75-84%  - 30%, 50-74%  - 100%, 0-49%  - 100%</t>
  </si>
  <si>
    <t>MemoQ 8.x</t>
  </si>
  <si>
    <t>MemoQ 2015 a starší</t>
  </si>
  <si>
    <t>MemoQ 9.3</t>
  </si>
  <si>
    <t>MemoQ 9.4</t>
  </si>
  <si>
    <t>MemoQ 9.5</t>
  </si>
  <si>
    <t>MemoQ 9.6</t>
  </si>
  <si>
    <t>MemoQ 9.7</t>
  </si>
  <si>
    <t>MemoQ 9.8</t>
  </si>
  <si>
    <t>MemoQ 9.9</t>
  </si>
  <si>
    <t>SDL Trados 2015</t>
  </si>
  <si>
    <t>Trados Studio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</si>
</sst>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K_č"/>
    <numFmt numFmtId="165" formatCode="#,##0.000"/>
  </numFmts>
  <fonts count="40" x14ac:knownFonts="1">
    <font>
      <sz val="11"/>
      <color theme="1"/>
      <name val="Calibri"/>
      <family val="2"/>
      <charset val="238"/>
      <scheme val="minor"/>
    </font>
    <font>
      <sz val="10"/>
      <color theme="1"/>
      <name val="Arial"/>
      <family val="2"/>
      <charset val="238"/>
    </font>
    <font>
      <b/>
      <sz val="10"/>
      <color theme="1"/>
      <name val="Arial"/>
      <family val="2"/>
      <charset val="238"/>
    </font>
    <font>
      <b/>
      <sz val="11"/>
      <color theme="1"/>
      <name val="Calibri"/>
      <family val="2"/>
      <charset val="238"/>
      <scheme val="minor"/>
    </font>
    <font>
      <b/>
      <i/>
      <sz val="10"/>
      <color theme="1"/>
      <name val="Arial"/>
      <family val="2"/>
      <charset val="238"/>
    </font>
    <font>
      <b/>
      <sz val="20"/>
      <color theme="1"/>
      <name val="Arial"/>
      <family val="2"/>
      <charset val="238"/>
    </font>
    <font>
      <sz val="10"/>
      <color indexed="8"/>
      <name val="Arial"/>
      <family val="2"/>
      <charset val="238"/>
    </font>
    <font>
      <sz val="11"/>
      <color indexed="8"/>
      <name val="Calibri"/>
      <family val="2"/>
      <charset val="238"/>
    </font>
    <font>
      <sz val="10"/>
      <name val="Arial"/>
      <family val="2"/>
      <charset val="238"/>
    </font>
    <font>
      <i/>
      <sz val="8"/>
      <color theme="1"/>
      <name val="Arial"/>
      <family val="2"/>
      <charset val="238"/>
    </font>
    <font>
      <i/>
      <sz val="10"/>
      <color theme="1"/>
      <name val="Arial"/>
      <family val="2"/>
      <charset val="238"/>
    </font>
    <font>
      <sz val="10"/>
      <color theme="1"/>
      <name val="Calibri"/>
      <family val="2"/>
      <charset val="238"/>
      <scheme val="minor"/>
    </font>
    <font>
      <sz val="9"/>
      <color theme="1"/>
      <name val="Calibri"/>
      <family val="2"/>
      <charset val="238"/>
      <scheme val="minor"/>
    </font>
    <font>
      <sz val="8"/>
      <color theme="1"/>
      <name val="Arial"/>
      <family val="2"/>
      <charset val="238"/>
    </font>
    <font>
      <sz val="10"/>
      <color indexed="8"/>
      <name val="Arial"/>
      <family val="2"/>
      <charset val="238"/>
    </font>
    <font>
      <sz val="11"/>
      <color indexed="8"/>
      <name val="Calibri"/>
      <family val="2"/>
      <charset val="238"/>
    </font>
    <font>
      <b/>
      <sz val="16"/>
      <color rgb="FF005097"/>
      <name val="Arial"/>
      <family val="2"/>
      <charset val="238"/>
    </font>
    <font>
      <sz val="7"/>
      <color theme="0" tint="-0.249977111117893"/>
      <name val="Arial"/>
      <family val="2"/>
      <charset val="238"/>
    </font>
    <font>
      <i/>
      <sz val="11"/>
      <color theme="1"/>
      <name val="Calibri"/>
      <family val="2"/>
      <charset val="238"/>
      <scheme val="minor"/>
    </font>
    <font>
      <sz val="8"/>
      <color theme="0" tint="-0.249977111117893"/>
      <name val="Arial"/>
      <family val="2"/>
      <charset val="238"/>
    </font>
    <font>
      <b/>
      <sz val="11"/>
      <color indexed="8"/>
      <name val="Calibri"/>
      <family val="2"/>
      <charset val="238"/>
    </font>
    <font>
      <sz val="8"/>
      <color theme="0" tint="-0.14999847407452621"/>
      <name val="Arial"/>
      <family val="2"/>
      <charset val="238"/>
    </font>
    <font>
      <sz val="9"/>
      <color theme="1"/>
      <name val="Arial"/>
      <family val="2"/>
      <charset val="238"/>
    </font>
    <font>
      <b/>
      <i/>
      <sz val="9"/>
      <color theme="1"/>
      <name val="Arial"/>
      <family val="2"/>
      <charset val="238"/>
    </font>
    <font>
      <b/>
      <sz val="22"/>
      <color theme="1"/>
      <name val="Arial"/>
      <family val="2"/>
      <charset val="238"/>
    </font>
    <font>
      <sz val="11"/>
      <color indexed="8"/>
      <name val="Calibri"/>
      <family val="2"/>
      <charset val="238"/>
    </font>
    <font>
      <b/>
      <sz val="10"/>
      <color rgb="FFFF0000"/>
      <name val="Arial"/>
      <family val="2"/>
      <charset val="238"/>
    </font>
    <font>
      <i/>
      <sz val="8"/>
      <color theme="1"/>
      <name val="Calibri"/>
      <family val="2"/>
      <charset val="238"/>
      <scheme val="minor"/>
    </font>
    <font>
      <b/>
      <sz val="16"/>
      <color rgb="FFFF0000"/>
      <name val="Arial"/>
      <family val="2"/>
      <charset val="238"/>
    </font>
    <font>
      <sz val="11"/>
      <color theme="0"/>
      <name val="Calibri"/>
      <family val="2"/>
      <charset val="238"/>
      <scheme val="minor"/>
    </font>
    <font>
      <sz val="9"/>
      <color theme="0"/>
      <name val="Arial"/>
      <family val="2"/>
      <charset val="238"/>
    </font>
    <font>
      <sz val="8"/>
      <color theme="0"/>
      <name val="Arial"/>
      <family val="2"/>
      <charset val="238"/>
    </font>
    <font>
      <sz val="10"/>
      <color theme="0"/>
      <name val="Arial"/>
      <family val="2"/>
      <charset val="238"/>
    </font>
    <font>
      <sz val="7"/>
      <color theme="0"/>
      <name val="Arial"/>
      <family val="2"/>
      <charset val="238"/>
    </font>
    <font>
      <sz val="9"/>
      <color theme="0"/>
      <name val="Calibri"/>
      <family val="2"/>
      <charset val="238"/>
      <scheme val="minor"/>
    </font>
    <font>
      <sz val="8"/>
      <color theme="0" tint="-4.9989318521683403E-2"/>
      <name val="Arial"/>
      <family val="2"/>
      <charset val="238"/>
    </font>
    <font>
      <sz val="7"/>
      <color theme="0" tint="-4.9989318521683403E-2"/>
      <name val="Arial"/>
      <family val="2"/>
      <charset val="238"/>
    </font>
    <font>
      <sz val="8"/>
      <color rgb="FFFF0000"/>
      <name val="Arial"/>
      <family val="2"/>
      <charset val="238"/>
    </font>
    <font>
      <b/>
      <sz val="10"/>
      <name val="Arial"/>
      <family val="2"/>
      <charset val="238"/>
    </font>
    <font>
      <sz val="11"/>
      <color theme="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0"/>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249977111117893"/>
      </left>
      <right style="thin">
        <color indexed="64"/>
      </right>
      <top/>
      <bottom/>
      <diagonal/>
    </border>
    <border>
      <left style="thin">
        <color theme="1"/>
      </left>
      <right style="thin">
        <color theme="1"/>
      </right>
      <top style="thin">
        <color theme="1"/>
      </top>
      <bottom style="thin">
        <color theme="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6">
    <xf numFmtId="0" fontId="0" fillId="0" borderId="0"/>
    <xf numFmtId="0" fontId="6" fillId="0" borderId="0"/>
    <xf numFmtId="0" fontId="14" fillId="0" borderId="0"/>
    <xf numFmtId="0" fontId="14" fillId="0" borderId="0"/>
    <xf numFmtId="0" fontId="14" fillId="0" borderId="0"/>
    <xf numFmtId="0" fontId="39" fillId="0" borderId="0"/>
  </cellStyleXfs>
  <cellXfs count="303">
    <xf numFmtId="0" fontId="0" fillId="0" borderId="0" xfId="0"/>
    <xf numFmtId="0" fontId="15" fillId="0" borderId="26" xfId="2" applyFont="1" applyFill="1" applyBorder="1" applyAlignment="1">
      <alignment wrapText="1"/>
    </xf>
    <xf numFmtId="0" fontId="15" fillId="0" borderId="26" xfId="4" applyFont="1" applyFill="1" applyBorder="1" applyAlignment="1">
      <alignment wrapText="1"/>
    </xf>
    <xf numFmtId="0" fontId="15" fillId="0" borderId="0" xfId="2" applyFont="1" applyFill="1" applyBorder="1" applyAlignment="1">
      <alignment wrapText="1"/>
    </xf>
    <xf numFmtId="0" fontId="20" fillId="0" borderId="0" xfId="2" applyFont="1" applyFill="1" applyBorder="1" applyAlignment="1">
      <alignment wrapText="1"/>
    </xf>
    <xf numFmtId="0" fontId="15" fillId="2" borderId="26" xfId="4" applyFont="1" applyFill="1" applyBorder="1" applyAlignment="1">
      <alignment wrapText="1"/>
    </xf>
    <xf numFmtId="0" fontId="15" fillId="2" borderId="26" xfId="2" applyFont="1" applyFill="1" applyBorder="1" applyAlignment="1">
      <alignment wrapText="1"/>
    </xf>
    <xf numFmtId="0" fontId="15" fillId="0" borderId="0" xfId="2" applyFont="1" applyFill="1" applyBorder="1" applyAlignment="1">
      <alignment horizontal="center" wrapText="1"/>
    </xf>
    <xf numFmtId="0" fontId="0" fillId="0" borderId="0" xfId="0"/>
    <xf numFmtId="0" fontId="0" fillId="0" borderId="0" xfId="0" applyAlignment="1">
      <alignment horizontal="center"/>
    </xf>
    <xf numFmtId="0" fontId="0" fillId="0" borderId="0" xfId="0" applyBorder="1"/>
    <xf numFmtId="0" fontId="0" fillId="0" borderId="26" xfId="0" applyBorder="1" applyAlignment="1">
      <alignment horizontal="center"/>
    </xf>
    <xf numFmtId="0" fontId="3" fillId="0" borderId="0" xfId="0" applyFont="1"/>
    <xf numFmtId="0" fontId="3" fillId="0" borderId="0" xfId="0" applyFont="1" applyFill="1" applyBorder="1"/>
    <xf numFmtId="0" fontId="7" fillId="0" borderId="0" xfId="1" applyFont="1" applyFill="1" applyBorder="1" applyAlignment="1">
      <alignment wrapText="1"/>
    </xf>
    <xf numFmtId="0" fontId="7" fillId="0" borderId="0" xfId="1" applyFont="1" applyFill="1" applyBorder="1" applyAlignment="1">
      <alignment horizontal="left"/>
    </xf>
    <xf numFmtId="0" fontId="0" fillId="2" borderId="26" xfId="0" applyFill="1" applyBorder="1"/>
    <xf numFmtId="0" fontId="7" fillId="2" borderId="26" xfId="1" applyFont="1" applyFill="1" applyBorder="1" applyAlignment="1">
      <alignment wrapText="1"/>
    </xf>
    <xf numFmtId="0" fontId="7" fillId="6" borderId="26" xfId="1" applyFont="1" applyFill="1" applyBorder="1" applyAlignment="1">
      <alignment horizontal="center"/>
    </xf>
    <xf numFmtId="0" fontId="7" fillId="2" borderId="26" xfId="1" applyFont="1" applyFill="1" applyBorder="1" applyAlignment="1">
      <alignment horizontal="left"/>
    </xf>
    <xf numFmtId="0" fontId="7" fillId="0" borderId="26" xfId="1" applyFont="1" applyFill="1" applyBorder="1" applyAlignment="1">
      <alignment horizontal="center" wrapText="1"/>
    </xf>
    <xf numFmtId="0" fontId="0" fillId="0" borderId="0" xfId="0" applyBorder="1" applyAlignment="1">
      <alignment horizontal="center"/>
    </xf>
    <xf numFmtId="0" fontId="7" fillId="0" borderId="0" xfId="1" applyFont="1" applyFill="1" applyBorder="1" applyAlignment="1">
      <alignment horizontal="center" wrapText="1"/>
    </xf>
    <xf numFmtId="0" fontId="7" fillId="0" borderId="26" xfId="1" applyFont="1" applyFill="1" applyBorder="1" applyAlignment="1">
      <alignment horizontal="center"/>
    </xf>
    <xf numFmtId="0" fontId="7" fillId="0" borderId="0" xfId="1" applyFont="1" applyFill="1" applyBorder="1" applyAlignment="1">
      <alignment horizontal="center"/>
    </xf>
    <xf numFmtId="0" fontId="0" fillId="0" borderId="28" xfId="0" applyBorder="1" applyAlignment="1">
      <alignment horizontal="center"/>
    </xf>
    <xf numFmtId="0" fontId="7" fillId="6" borderId="32" xfId="1" applyFont="1" applyFill="1" applyBorder="1" applyAlignment="1">
      <alignment horizontal="center"/>
    </xf>
    <xf numFmtId="0" fontId="7" fillId="0" borderId="31" xfId="1" applyFont="1" applyFill="1" applyBorder="1" applyAlignment="1">
      <alignment horizontal="center" wrapText="1"/>
    </xf>
    <xf numFmtId="0" fontId="7" fillId="2" borderId="31" xfId="1" applyFont="1" applyFill="1" applyBorder="1" applyAlignment="1">
      <alignment wrapText="1"/>
    </xf>
    <xf numFmtId="0" fontId="1" fillId="2" borderId="9" xfId="0" applyFont="1" applyFill="1" applyBorder="1" applyProtection="1">
      <protection locked="0"/>
    </xf>
    <xf numFmtId="0" fontId="1" fillId="2" borderId="9"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protection locked="0"/>
    </xf>
    <xf numFmtId="0" fontId="1" fillId="2" borderId="16" xfId="0" applyFont="1" applyFill="1" applyBorder="1" applyProtection="1">
      <protection locked="0"/>
    </xf>
    <xf numFmtId="0" fontId="1" fillId="2" borderId="9" xfId="0" applyFont="1" applyFill="1" applyBorder="1" applyAlignment="1" applyProtection="1">
      <alignment horizontal="center"/>
      <protection locked="0"/>
    </xf>
    <xf numFmtId="0" fontId="2" fillId="2" borderId="9"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protection locked="0"/>
    </xf>
    <xf numFmtId="165" fontId="1" fillId="2" borderId="9" xfId="0" applyNumberFormat="1" applyFont="1" applyFill="1" applyBorder="1" applyProtection="1">
      <protection locked="0"/>
    </xf>
    <xf numFmtId="0" fontId="25" fillId="6" borderId="32" xfId="1" applyFont="1" applyFill="1" applyBorder="1" applyAlignment="1">
      <alignment horizontal="center"/>
    </xf>
    <xf numFmtId="0" fontId="25" fillId="0" borderId="26" xfId="1" applyFont="1" applyFill="1" applyBorder="1" applyAlignment="1">
      <alignment wrapText="1"/>
    </xf>
    <xf numFmtId="0" fontId="25" fillId="0" borderId="26" xfId="1" applyFont="1" applyFill="1" applyBorder="1" applyAlignment="1">
      <alignment horizontal="right" wrapText="1"/>
    </xf>
    <xf numFmtId="49" fontId="7" fillId="0" borderId="26" xfId="1" quotePrefix="1" applyNumberFormat="1" applyFont="1" applyFill="1" applyBorder="1" applyAlignment="1">
      <alignment wrapText="1"/>
    </xf>
    <xf numFmtId="0" fontId="1" fillId="2" borderId="14" xfId="0" applyFont="1" applyFill="1" applyBorder="1" applyAlignment="1" applyProtection="1">
      <alignment horizontal="left"/>
      <protection locked="0"/>
    </xf>
    <xf numFmtId="0" fontId="1" fillId="2" borderId="15" xfId="0" applyFont="1" applyFill="1" applyBorder="1" applyAlignment="1" applyProtection="1">
      <alignment horizontal="left"/>
      <protection locked="0"/>
    </xf>
    <xf numFmtId="0" fontId="1" fillId="2" borderId="16" xfId="0" applyFont="1" applyFill="1" applyBorder="1" applyAlignment="1" applyProtection="1">
      <alignment horizontal="left"/>
      <protection locked="0"/>
    </xf>
    <xf numFmtId="0" fontId="1" fillId="0" borderId="9" xfId="0" applyFont="1" applyBorder="1" applyAlignment="1" applyProtection="1">
      <alignment horizontal="center"/>
      <protection locked="0"/>
    </xf>
    <xf numFmtId="0" fontId="0" fillId="0" borderId="0" xfId="0" applyProtection="1"/>
    <xf numFmtId="0" fontId="1" fillId="3" borderId="1" xfId="0" applyFont="1" applyFill="1" applyBorder="1" applyProtection="1"/>
    <xf numFmtId="0" fontId="1" fillId="3" borderId="2" xfId="0" applyFont="1" applyFill="1" applyBorder="1" applyProtection="1"/>
    <xf numFmtId="0" fontId="1" fillId="3" borderId="2" xfId="0" applyFont="1" applyFill="1" applyBorder="1" applyAlignment="1" applyProtection="1">
      <alignment horizontal="left"/>
    </xf>
    <xf numFmtId="0" fontId="19" fillId="3" borderId="3" xfId="0" applyFont="1" applyFill="1" applyBorder="1" applyAlignment="1" applyProtection="1">
      <alignment horizontal="center"/>
    </xf>
    <xf numFmtId="0" fontId="1" fillId="0" borderId="0" xfId="0" applyFont="1" applyProtection="1"/>
    <xf numFmtId="0" fontId="1" fillId="3" borderId="4" xfId="0" applyFont="1" applyFill="1" applyBorder="1" applyProtection="1"/>
    <xf numFmtId="0" fontId="1" fillId="3" borderId="0" xfId="0" applyFont="1" applyFill="1" applyBorder="1" applyProtection="1"/>
    <xf numFmtId="0" fontId="16" fillId="3" borderId="0" xfId="0" applyFont="1" applyFill="1" applyBorder="1" applyAlignment="1" applyProtection="1">
      <alignment horizontal="left" vertical="center"/>
    </xf>
    <xf numFmtId="0" fontId="0" fillId="3" borderId="0" xfId="0" applyFill="1" applyBorder="1" applyProtection="1"/>
    <xf numFmtId="0" fontId="1" fillId="3" borderId="0" xfId="0" applyFont="1" applyFill="1" applyBorder="1" applyAlignment="1" applyProtection="1">
      <alignment horizontal="left"/>
    </xf>
    <xf numFmtId="0" fontId="1" fillId="3" borderId="5" xfId="0" applyFont="1" applyFill="1" applyBorder="1" applyProtection="1"/>
    <xf numFmtId="0" fontId="5" fillId="3" borderId="6" xfId="0" applyFont="1" applyFill="1" applyBorder="1" applyAlignment="1" applyProtection="1">
      <alignment vertical="center"/>
    </xf>
    <xf numFmtId="0" fontId="5" fillId="3" borderId="7" xfId="0" applyFont="1" applyFill="1" applyBorder="1" applyAlignment="1" applyProtection="1">
      <alignment vertical="center"/>
    </xf>
    <xf numFmtId="0" fontId="24"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0" fillId="0" borderId="0" xfId="0" applyFill="1" applyProtection="1"/>
    <xf numFmtId="0" fontId="5"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1" fillId="0" borderId="0" xfId="0" applyFont="1" applyAlignment="1" applyProtection="1">
      <alignment horizontal="left"/>
    </xf>
    <xf numFmtId="0" fontId="1" fillId="4" borderId="1" xfId="0" applyFont="1" applyFill="1" applyBorder="1" applyProtection="1"/>
    <xf numFmtId="0" fontId="4" fillId="4" borderId="2" xfId="0" applyFont="1" applyFill="1" applyBorder="1" applyProtection="1"/>
    <xf numFmtId="0" fontId="10" fillId="4" borderId="2" xfId="0" applyFont="1" applyFill="1" applyBorder="1" applyProtection="1"/>
    <xf numFmtId="0" fontId="1" fillId="4" borderId="3" xfId="0" applyFont="1" applyFill="1" applyBorder="1" applyProtection="1"/>
    <xf numFmtId="0" fontId="1" fillId="5" borderId="4" xfId="0" applyFont="1" applyFill="1" applyBorder="1" applyProtection="1"/>
    <xf numFmtId="0" fontId="10" fillId="5" borderId="0" xfId="0" applyFont="1" applyFill="1" applyBorder="1" applyAlignment="1" applyProtection="1">
      <alignment vertical="center"/>
    </xf>
    <xf numFmtId="0" fontId="10" fillId="5" borderId="0" xfId="0" applyFont="1" applyFill="1" applyBorder="1" applyProtection="1"/>
    <xf numFmtId="0" fontId="10" fillId="5" borderId="17" xfId="0" applyFont="1" applyFill="1" applyBorder="1" applyAlignment="1" applyProtection="1">
      <alignment vertical="center" wrapText="1"/>
    </xf>
    <xf numFmtId="0" fontId="1" fillId="5" borderId="6" xfId="0" applyFont="1" applyFill="1" applyBorder="1" applyProtection="1"/>
    <xf numFmtId="0" fontId="1" fillId="5" borderId="7" xfId="0" applyFont="1" applyFill="1" applyBorder="1" applyProtection="1"/>
    <xf numFmtId="0" fontId="1" fillId="3" borderId="7" xfId="0" applyFont="1" applyFill="1" applyBorder="1" applyProtection="1"/>
    <xf numFmtId="0" fontId="1" fillId="3" borderId="8" xfId="0" applyFont="1" applyFill="1" applyBorder="1" applyProtection="1"/>
    <xf numFmtId="0" fontId="1" fillId="0" borderId="0" xfId="0" applyFont="1" applyFill="1" applyProtection="1"/>
    <xf numFmtId="0" fontId="1" fillId="0" borderId="0" xfId="0" applyFont="1" applyFill="1" applyBorder="1" applyProtection="1"/>
    <xf numFmtId="0" fontId="10" fillId="5" borderId="7" xfId="0" applyFont="1" applyFill="1" applyBorder="1" applyProtection="1"/>
    <xf numFmtId="0" fontId="1" fillId="0" borderId="0" xfId="0" applyFont="1" applyFill="1" applyBorder="1" applyAlignment="1" applyProtection="1">
      <alignment horizontal="left"/>
    </xf>
    <xf numFmtId="0" fontId="10" fillId="0" borderId="0" xfId="0" applyFont="1" applyFill="1" applyProtection="1"/>
    <xf numFmtId="0" fontId="1" fillId="0" borderId="0" xfId="0" applyFont="1" applyFill="1" applyAlignment="1" applyProtection="1">
      <alignment horizontal="left"/>
    </xf>
    <xf numFmtId="0" fontId="4" fillId="4" borderId="2" xfId="0" applyFont="1" applyFill="1" applyBorder="1" applyAlignment="1" applyProtection="1">
      <alignment vertical="center" wrapText="1"/>
    </xf>
    <xf numFmtId="0" fontId="10" fillId="4" borderId="2" xfId="0" applyFont="1" applyFill="1" applyBorder="1" applyAlignment="1" applyProtection="1">
      <alignment vertical="center"/>
    </xf>
    <xf numFmtId="0" fontId="1" fillId="4" borderId="18" xfId="0" applyFont="1" applyFill="1" applyBorder="1" applyProtection="1"/>
    <xf numFmtId="0" fontId="4" fillId="4" borderId="19" xfId="0" applyFont="1" applyFill="1" applyBorder="1" applyProtection="1"/>
    <xf numFmtId="0" fontId="1" fillId="5" borderId="5" xfId="0" applyFont="1" applyFill="1" applyBorder="1" applyProtection="1"/>
    <xf numFmtId="0" fontId="1" fillId="5" borderId="21" xfId="0" applyFont="1" applyFill="1" applyBorder="1" applyProtection="1"/>
    <xf numFmtId="0" fontId="1" fillId="5" borderId="22" xfId="0" applyFont="1" applyFill="1" applyBorder="1" applyProtection="1"/>
    <xf numFmtId="0" fontId="1" fillId="3" borderId="22" xfId="0" applyFont="1" applyFill="1" applyBorder="1" applyProtection="1"/>
    <xf numFmtId="0" fontId="1" fillId="5" borderId="23" xfId="0" applyFont="1" applyFill="1" applyBorder="1" applyProtection="1"/>
    <xf numFmtId="0" fontId="10" fillId="5" borderId="24" xfId="0" applyFont="1" applyFill="1" applyBorder="1" applyProtection="1"/>
    <xf numFmtId="0" fontId="1" fillId="3" borderId="24" xfId="0" applyFont="1" applyFill="1" applyBorder="1" applyProtection="1"/>
    <xf numFmtId="0" fontId="1" fillId="3" borderId="25" xfId="0" applyFont="1" applyFill="1" applyBorder="1" applyProtection="1"/>
    <xf numFmtId="0" fontId="2" fillId="0" borderId="0" xfId="0" applyFont="1" applyFill="1" applyAlignment="1" applyProtection="1">
      <alignment horizontal="left"/>
    </xf>
    <xf numFmtId="0" fontId="4" fillId="4" borderId="2" xfId="0" applyFont="1" applyFill="1" applyBorder="1" applyAlignment="1" applyProtection="1"/>
    <xf numFmtId="0" fontId="1" fillId="4" borderId="2" xfId="0" applyFont="1" applyFill="1" applyBorder="1" applyAlignment="1" applyProtection="1"/>
    <xf numFmtId="0" fontId="11" fillId="0" borderId="0" xfId="0" applyFont="1" applyProtection="1"/>
    <xf numFmtId="0" fontId="1" fillId="0" borderId="7" xfId="0" applyFont="1" applyBorder="1" applyProtection="1"/>
    <xf numFmtId="0" fontId="1" fillId="0" borderId="8" xfId="0" applyFont="1" applyBorder="1" applyProtection="1"/>
    <xf numFmtId="0" fontId="0" fillId="5" borderId="4" xfId="0" applyFill="1" applyBorder="1" applyProtection="1"/>
    <xf numFmtId="0" fontId="1" fillId="5" borderId="0" xfId="0" applyFont="1" applyFill="1" applyBorder="1" applyProtection="1"/>
    <xf numFmtId="0" fontId="0" fillId="5" borderId="6" xfId="0" applyFill="1" applyBorder="1" applyProtection="1"/>
    <xf numFmtId="0" fontId="0" fillId="0" borderId="0" xfId="0" applyFill="1" applyBorder="1" applyProtection="1"/>
    <xf numFmtId="0" fontId="2" fillId="4" borderId="2" xfId="0" applyFont="1" applyFill="1" applyBorder="1" applyAlignment="1" applyProtection="1"/>
    <xf numFmtId="0" fontId="11" fillId="4" borderId="3" xfId="0" applyFont="1" applyFill="1" applyBorder="1" applyProtection="1"/>
    <xf numFmtId="0" fontId="9" fillId="5" borderId="0" xfId="0" applyFont="1" applyFill="1" applyBorder="1" applyAlignment="1" applyProtection="1">
      <alignment vertical="top"/>
    </xf>
    <xf numFmtId="0" fontId="1" fillId="5" borderId="0" xfId="0" applyFont="1" applyFill="1" applyBorder="1" applyAlignment="1" applyProtection="1">
      <alignment vertical="top"/>
    </xf>
    <xf numFmtId="0" fontId="9" fillId="5" borderId="0" xfId="0" applyFont="1" applyFill="1" applyBorder="1" applyAlignment="1" applyProtection="1">
      <alignment vertical="top" wrapText="1"/>
    </xf>
    <xf numFmtId="0" fontId="11" fillId="5" borderId="5" xfId="0" applyFont="1" applyFill="1" applyBorder="1" applyProtection="1"/>
    <xf numFmtId="0" fontId="11" fillId="3" borderId="8" xfId="0" applyFont="1" applyFill="1" applyBorder="1" applyProtection="1"/>
    <xf numFmtId="0" fontId="11" fillId="0" borderId="0" xfId="0" applyFont="1" applyFill="1" applyBorder="1" applyProtection="1"/>
    <xf numFmtId="0" fontId="0" fillId="5" borderId="17" xfId="0" applyFill="1" applyBorder="1" applyAlignment="1" applyProtection="1">
      <alignment wrapText="1"/>
    </xf>
    <xf numFmtId="0" fontId="11" fillId="3" borderId="5" xfId="0" applyFont="1" applyFill="1" applyBorder="1" applyProtection="1"/>
    <xf numFmtId="0" fontId="1" fillId="3" borderId="7" xfId="0" applyFont="1" applyFill="1" applyBorder="1" applyAlignment="1" applyProtection="1">
      <alignment horizontal="left"/>
    </xf>
    <xf numFmtId="0" fontId="0" fillId="0" borderId="0" xfId="0" applyAlignment="1" applyProtection="1">
      <alignment horizontal="left"/>
    </xf>
    <xf numFmtId="0" fontId="0" fillId="0" borderId="0" xfId="0" applyAlignment="1" applyProtection="1">
      <alignment horizontal="center"/>
    </xf>
    <xf numFmtId="0" fontId="12" fillId="0" borderId="0" xfId="0" applyFont="1" applyAlignment="1" applyProtection="1">
      <alignment horizontal="center"/>
    </xf>
    <xf numFmtId="0" fontId="1" fillId="0" borderId="0" xfId="0" applyFont="1" applyAlignment="1" applyProtection="1">
      <alignment horizontal="center"/>
    </xf>
    <xf numFmtId="0" fontId="10" fillId="4" borderId="2" xfId="0" applyFont="1" applyFill="1" applyBorder="1" applyAlignment="1" applyProtection="1">
      <alignment horizontal="center"/>
    </xf>
    <xf numFmtId="0" fontId="1" fillId="4" borderId="2" xfId="0" applyFont="1" applyFill="1" applyBorder="1" applyAlignment="1" applyProtection="1">
      <alignment horizontal="center"/>
    </xf>
    <xf numFmtId="0" fontId="10" fillId="4" borderId="3" xfId="0" applyFont="1" applyFill="1" applyBorder="1" applyProtection="1"/>
    <xf numFmtId="0" fontId="7" fillId="0" borderId="10" xfId="1" applyFont="1" applyFill="1" applyBorder="1" applyAlignment="1" applyProtection="1">
      <alignment wrapText="1"/>
    </xf>
    <xf numFmtId="0" fontId="9" fillId="5" borderId="0" xfId="0" applyFont="1" applyFill="1" applyBorder="1" applyAlignment="1" applyProtection="1">
      <alignment horizontal="left" vertical="center"/>
    </xf>
    <xf numFmtId="0" fontId="10" fillId="5" borderId="0" xfId="0" applyFont="1" applyFill="1" applyBorder="1" applyAlignment="1" applyProtection="1">
      <alignment horizontal="center"/>
    </xf>
    <xf numFmtId="0" fontId="1" fillId="5" borderId="0" xfId="0" applyFont="1" applyFill="1" applyBorder="1" applyAlignment="1" applyProtection="1">
      <alignment horizontal="center"/>
    </xf>
    <xf numFmtId="0" fontId="10" fillId="5" borderId="5" xfId="0" applyFont="1" applyFill="1" applyBorder="1" applyProtection="1"/>
    <xf numFmtId="0" fontId="15" fillId="5" borderId="0" xfId="3" applyFont="1" applyFill="1" applyBorder="1" applyAlignment="1" applyProtection="1">
      <alignment vertical="center" wrapText="1"/>
    </xf>
    <xf numFmtId="0" fontId="7" fillId="5" borderId="0" xfId="3" applyFont="1" applyFill="1" applyBorder="1" applyAlignment="1" applyProtection="1">
      <alignment vertical="center" wrapText="1"/>
    </xf>
    <xf numFmtId="0" fontId="2" fillId="0" borderId="0" xfId="0" applyFont="1" applyFill="1" applyBorder="1" applyProtection="1"/>
    <xf numFmtId="0" fontId="1" fillId="0" borderId="0" xfId="0" applyFont="1" applyFill="1" applyBorder="1" applyAlignment="1" applyProtection="1">
      <alignment horizontal="center"/>
    </xf>
    <xf numFmtId="0" fontId="1" fillId="4" borderId="2" xfId="0" applyFont="1" applyFill="1" applyBorder="1" applyProtection="1"/>
    <xf numFmtId="0" fontId="9" fillId="5" borderId="0" xfId="0" applyFont="1" applyFill="1" applyBorder="1" applyAlignment="1" applyProtection="1">
      <alignment vertical="center"/>
    </xf>
    <xf numFmtId="0" fontId="10" fillId="4" borderId="18" xfId="0" applyFont="1" applyFill="1" applyBorder="1" applyProtection="1"/>
    <xf numFmtId="0" fontId="10" fillId="4" borderId="19" xfId="0" applyFont="1" applyFill="1" applyBorder="1" applyAlignment="1" applyProtection="1">
      <alignment horizontal="center"/>
    </xf>
    <xf numFmtId="0" fontId="1" fillId="4" borderId="19" xfId="0" applyFont="1" applyFill="1" applyBorder="1" applyAlignment="1" applyProtection="1">
      <alignment horizontal="center"/>
    </xf>
    <xf numFmtId="0" fontId="1" fillId="4" borderId="20" xfId="0" applyFont="1" applyFill="1" applyBorder="1" applyProtection="1"/>
    <xf numFmtId="0" fontId="10" fillId="5" borderId="21" xfId="0" applyFont="1" applyFill="1" applyBorder="1" applyProtection="1"/>
    <xf numFmtId="0" fontId="9" fillId="5" borderId="0" xfId="0" applyFont="1" applyFill="1" applyBorder="1" applyAlignment="1" applyProtection="1">
      <alignment vertical="center" wrapText="1"/>
    </xf>
    <xf numFmtId="0" fontId="17" fillId="5" borderId="21" xfId="2" applyFont="1" applyFill="1" applyBorder="1" applyAlignment="1" applyProtection="1">
      <alignment horizontal="center" vertical="center" wrapText="1"/>
    </xf>
    <xf numFmtId="0" fontId="14" fillId="5" borderId="0" xfId="2" applyFont="1" applyFill="1" applyBorder="1" applyAlignment="1" applyProtection="1">
      <alignment vertical="center" wrapText="1"/>
    </xf>
    <xf numFmtId="0" fontId="6" fillId="5" borderId="0" xfId="2" applyFont="1" applyFill="1" applyBorder="1" applyAlignment="1" applyProtection="1">
      <alignment vertical="center" wrapText="1"/>
    </xf>
    <xf numFmtId="0" fontId="1" fillId="3" borderId="0" xfId="0" applyFont="1" applyFill="1" applyBorder="1" applyAlignment="1" applyProtection="1">
      <alignment horizontal="left" vertical="top" wrapText="1"/>
    </xf>
    <xf numFmtId="0" fontId="21" fillId="3" borderId="0" xfId="0" applyFont="1" applyFill="1" applyBorder="1" applyAlignment="1" applyProtection="1">
      <alignment horizontal="center" vertical="center" wrapText="1"/>
    </xf>
    <xf numFmtId="0" fontId="1" fillId="3" borderId="24" xfId="0" applyFont="1" applyFill="1" applyBorder="1" applyAlignment="1" applyProtection="1">
      <alignment horizontal="center"/>
    </xf>
    <xf numFmtId="0" fontId="26" fillId="5" borderId="27" xfId="0" applyFont="1" applyFill="1" applyBorder="1" applyAlignment="1" applyProtection="1">
      <alignment horizontal="center" vertical="center" wrapText="1"/>
    </xf>
    <xf numFmtId="0" fontId="26" fillId="5" borderId="28" xfId="0" applyFont="1" applyFill="1" applyBorder="1" applyAlignment="1" applyProtection="1">
      <alignment horizontal="center" vertical="center" wrapText="1"/>
    </xf>
    <xf numFmtId="0" fontId="9" fillId="5" borderId="0" xfId="0" applyFont="1" applyFill="1" applyBorder="1" applyProtection="1"/>
    <xf numFmtId="0" fontId="4" fillId="5" borderId="0" xfId="0" applyFont="1" applyFill="1" applyBorder="1" applyAlignment="1" applyProtection="1"/>
    <xf numFmtId="0" fontId="13" fillId="0" borderId="0" xfId="0" applyFont="1" applyAlignment="1" applyProtection="1">
      <alignment horizontal="center" vertical="center"/>
    </xf>
    <xf numFmtId="0" fontId="22" fillId="4" borderId="27" xfId="0" applyFont="1" applyFill="1" applyBorder="1" applyProtection="1"/>
    <xf numFmtId="0" fontId="23" fillId="5" borderId="2" xfId="0" applyFont="1" applyFill="1" applyBorder="1" applyAlignment="1" applyProtection="1">
      <alignment horizontal="center" vertical="center"/>
    </xf>
    <xf numFmtId="0" fontId="23" fillId="5" borderId="2" xfId="0" applyFont="1" applyFill="1" applyBorder="1" applyProtection="1"/>
    <xf numFmtId="0" fontId="22" fillId="5" borderId="2" xfId="0" applyFont="1" applyFill="1" applyBorder="1" applyProtection="1"/>
    <xf numFmtId="0" fontId="23" fillId="5" borderId="33" xfId="0" applyFont="1" applyFill="1" applyBorder="1" applyAlignment="1" applyProtection="1">
      <alignment horizontal="center" vertical="center" wrapText="1"/>
    </xf>
    <xf numFmtId="0" fontId="23" fillId="5" borderId="2" xfId="0" applyFont="1" applyFill="1" applyBorder="1" applyAlignment="1" applyProtection="1">
      <alignment vertical="center" wrapText="1"/>
    </xf>
    <xf numFmtId="0" fontId="22" fillId="5" borderId="3" xfId="0" applyFont="1" applyFill="1" applyBorder="1" applyProtection="1"/>
    <xf numFmtId="0" fontId="22" fillId="0" borderId="0" xfId="0" applyFont="1" applyProtection="1"/>
    <xf numFmtId="0" fontId="9" fillId="5" borderId="7" xfId="0" applyFont="1" applyFill="1" applyBorder="1" applyAlignment="1" applyProtection="1">
      <alignment horizontal="left" vertical="center" wrapText="1"/>
    </xf>
    <xf numFmtId="0" fontId="9" fillId="5" borderId="7" xfId="0" applyFont="1" applyFill="1" applyBorder="1" applyAlignment="1" applyProtection="1">
      <alignment vertical="center"/>
    </xf>
    <xf numFmtId="0" fontId="27" fillId="5" borderId="7" xfId="0" applyFont="1" applyFill="1" applyBorder="1" applyAlignment="1" applyProtection="1">
      <alignment vertical="center" wrapText="1"/>
    </xf>
    <xf numFmtId="0" fontId="27" fillId="5" borderId="7" xfId="0" applyFont="1" applyFill="1" applyBorder="1" applyAlignment="1" applyProtection="1">
      <alignment vertical="center"/>
    </xf>
    <xf numFmtId="0" fontId="0" fillId="5" borderId="8" xfId="0" applyFill="1" applyBorder="1" applyProtection="1"/>
    <xf numFmtId="0" fontId="9" fillId="5" borderId="0" xfId="0" applyFont="1" applyFill="1" applyBorder="1" applyAlignment="1" applyProtection="1">
      <alignment horizontal="left" vertical="center" wrapText="1"/>
    </xf>
    <xf numFmtId="0" fontId="0" fillId="5" borderId="0" xfId="0" applyFill="1" applyBorder="1" applyAlignment="1" applyProtection="1">
      <alignment wrapText="1"/>
    </xf>
    <xf numFmtId="0" fontId="0" fillId="5" borderId="0" xfId="0" applyFill="1" applyBorder="1" applyProtection="1"/>
    <xf numFmtId="0" fontId="0" fillId="5" borderId="0" xfId="0" applyFill="1" applyBorder="1" applyAlignment="1" applyProtection="1"/>
    <xf numFmtId="0" fontId="0" fillId="5" borderId="5" xfId="0" applyFill="1" applyBorder="1" applyProtection="1"/>
    <xf numFmtId="0" fontId="10" fillId="5" borderId="0"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0" fillId="3" borderId="0" xfId="0" applyFill="1" applyBorder="1" applyAlignment="1" applyProtection="1">
      <alignment wrapText="1"/>
    </xf>
    <xf numFmtId="0" fontId="0" fillId="3" borderId="22" xfId="0" applyFill="1" applyBorder="1" applyProtection="1"/>
    <xf numFmtId="0" fontId="19" fillId="3" borderId="0" xfId="0" applyFont="1" applyFill="1" applyAlignment="1" applyProtection="1">
      <alignment horizontal="center" vertical="center"/>
    </xf>
    <xf numFmtId="0" fontId="19" fillId="3" borderId="0" xfId="0" applyFont="1" applyFill="1" applyBorder="1" applyAlignment="1" applyProtection="1">
      <alignment horizontal="center" vertical="center"/>
    </xf>
    <xf numFmtId="0" fontId="0" fillId="0" borderId="0" xfId="0" applyAlignment="1" applyProtection="1">
      <alignment horizontal="right"/>
    </xf>
    <xf numFmtId="0" fontId="0" fillId="3" borderId="0" xfId="0" applyFill="1" applyBorder="1" applyAlignment="1" applyProtection="1">
      <alignment horizontal="right"/>
    </xf>
    <xf numFmtId="0" fontId="13" fillId="3" borderId="0" xfId="0" applyFont="1" applyFill="1" applyAlignment="1" applyProtection="1">
      <alignment horizontal="center" vertical="center"/>
    </xf>
    <xf numFmtId="0" fontId="0" fillId="3" borderId="0" xfId="0" applyFill="1" applyProtection="1"/>
    <xf numFmtId="0" fontId="0" fillId="3" borderId="0" xfId="0" applyFill="1" applyAlignment="1" applyProtection="1">
      <alignment horizontal="center"/>
    </xf>
    <xf numFmtId="0" fontId="0" fillId="3" borderId="0" xfId="0" applyFill="1" applyAlignment="1" applyProtection="1">
      <alignment horizontal="right"/>
    </xf>
    <xf numFmtId="164" fontId="1" fillId="3" borderId="0" xfId="0" applyNumberFormat="1" applyFont="1" applyFill="1" applyBorder="1" applyProtection="1"/>
    <xf numFmtId="0" fontId="1" fillId="5" borderId="0" xfId="0" applyFont="1" applyFill="1" applyProtection="1"/>
    <xf numFmtId="0" fontId="13" fillId="5" borderId="0" xfId="0" applyFont="1" applyFill="1" applyAlignment="1" applyProtection="1">
      <alignment horizontal="center" vertical="center"/>
    </xf>
    <xf numFmtId="0" fontId="0" fillId="5" borderId="0" xfId="0" applyFill="1" applyProtection="1"/>
    <xf numFmtId="0" fontId="13" fillId="5" borderId="6" xfId="0" applyFont="1" applyFill="1" applyBorder="1" applyProtection="1"/>
    <xf numFmtId="0" fontId="13" fillId="3" borderId="7" xfId="0" applyFont="1" applyFill="1" applyBorder="1" applyAlignment="1" applyProtection="1">
      <alignment horizontal="center" vertical="center"/>
    </xf>
    <xf numFmtId="0" fontId="0" fillId="3" borderId="7" xfId="0" applyFill="1" applyBorder="1" applyProtection="1"/>
    <xf numFmtId="0" fontId="0" fillId="3" borderId="8" xfId="0" applyFill="1" applyBorder="1" applyProtection="1"/>
    <xf numFmtId="0" fontId="13" fillId="4" borderId="19" xfId="0" applyFont="1" applyFill="1" applyBorder="1" applyAlignment="1" applyProtection="1">
      <alignment horizontal="center" vertical="center"/>
    </xf>
    <xf numFmtId="0" fontId="13" fillId="4" borderId="2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24"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49" fontId="1" fillId="2" borderId="9" xfId="0" applyNumberFormat="1" applyFont="1" applyFill="1" applyBorder="1" applyAlignment="1" applyProtection="1">
      <alignment horizontal="left"/>
      <protection locked="0"/>
    </xf>
    <xf numFmtId="0" fontId="19" fillId="3" borderId="7" xfId="0" applyFont="1" applyFill="1" applyBorder="1" applyAlignment="1" applyProtection="1">
      <alignment horizontal="center"/>
    </xf>
    <xf numFmtId="0" fontId="21" fillId="0" borderId="0" xfId="0" applyFont="1" applyProtection="1"/>
    <xf numFmtId="0" fontId="1" fillId="0" borderId="9" xfId="0" applyFont="1" applyBorder="1" applyAlignment="1" applyProtection="1">
      <alignment horizontal="center"/>
      <protection locked="0"/>
    </xf>
    <xf numFmtId="49" fontId="1" fillId="2" borderId="11" xfId="0" applyNumberFormat="1" applyFont="1" applyFill="1" applyBorder="1" applyAlignment="1" applyProtection="1">
      <alignment horizontal="left"/>
      <protection locked="0"/>
    </xf>
    <xf numFmtId="0" fontId="30" fillId="3" borderId="5" xfId="0" applyFont="1" applyFill="1" applyBorder="1" applyAlignment="1" applyProtection="1">
      <alignment horizontal="center"/>
    </xf>
    <xf numFmtId="0" fontId="31" fillId="3" borderId="5" xfId="0" applyFont="1" applyFill="1" applyBorder="1" applyProtection="1"/>
    <xf numFmtId="0" fontId="32" fillId="3" borderId="5" xfId="0" applyFont="1" applyFill="1" applyBorder="1" applyProtection="1"/>
    <xf numFmtId="0" fontId="31" fillId="3" borderId="5" xfId="0" applyFont="1" applyFill="1" applyBorder="1" applyAlignment="1" applyProtection="1">
      <alignment horizontal="center"/>
    </xf>
    <xf numFmtId="0" fontId="31" fillId="3" borderId="0" xfId="0" applyFont="1" applyFill="1" applyBorder="1" applyAlignment="1" applyProtection="1">
      <alignment horizontal="left"/>
    </xf>
    <xf numFmtId="0" fontId="33" fillId="3" borderId="0" xfId="0" applyFont="1" applyFill="1" applyAlignment="1" applyProtection="1">
      <alignment horizontal="center"/>
    </xf>
    <xf numFmtId="0" fontId="33" fillId="3" borderId="0" xfId="0" applyFont="1" applyFill="1" applyBorder="1" applyAlignment="1" applyProtection="1">
      <alignment horizontal="center" vertical="center"/>
    </xf>
    <xf numFmtId="0" fontId="21" fillId="0" borderId="0" xfId="0" applyFont="1" applyAlignment="1" applyProtection="1">
      <alignment horizontal="center"/>
    </xf>
    <xf numFmtId="0" fontId="31" fillId="3" borderId="8" xfId="0" applyFont="1" applyFill="1" applyBorder="1" applyAlignment="1" applyProtection="1">
      <alignment horizontal="center"/>
    </xf>
    <xf numFmtId="0" fontId="31" fillId="3" borderId="0" xfId="0" applyFont="1" applyFill="1" applyAlignment="1" applyProtection="1">
      <alignment horizontal="center" vertical="center"/>
    </xf>
    <xf numFmtId="0" fontId="31" fillId="3" borderId="0" xfId="0" applyFont="1" applyFill="1" applyProtection="1"/>
    <xf numFmtId="0" fontId="31" fillId="5" borderId="0" xfId="0" applyFont="1" applyFill="1" applyAlignment="1" applyProtection="1">
      <alignment horizontal="center" vertical="center"/>
    </xf>
    <xf numFmtId="0" fontId="31" fillId="3" borderId="0" xfId="0" applyFont="1" applyFill="1" applyBorder="1" applyAlignment="1" applyProtection="1">
      <alignment horizontal="center" vertical="center"/>
    </xf>
    <xf numFmtId="0" fontId="31" fillId="3" borderId="0" xfId="0" applyFont="1" applyFill="1" applyAlignment="1" applyProtection="1">
      <alignment horizontal="center"/>
    </xf>
    <xf numFmtId="0" fontId="32" fillId="5" borderId="0" xfId="0" applyFont="1" applyFill="1" applyProtection="1"/>
    <xf numFmtId="0" fontId="29" fillId="5" borderId="0" xfId="0" applyFont="1" applyFill="1" applyProtection="1"/>
    <xf numFmtId="0" fontId="30" fillId="3" borderId="0" xfId="0" applyFont="1" applyFill="1" applyAlignment="1" applyProtection="1">
      <alignment horizontal="center" vertical="center"/>
    </xf>
    <xf numFmtId="0" fontId="34" fillId="5" borderId="0" xfId="0" applyFont="1" applyFill="1" applyProtection="1"/>
    <xf numFmtId="0" fontId="29" fillId="3" borderId="0" xfId="0" applyFont="1" applyFill="1" applyBorder="1" applyProtection="1"/>
    <xf numFmtId="0" fontId="29" fillId="5" borderId="0" xfId="0" applyFont="1" applyFill="1" applyBorder="1" applyProtection="1"/>
    <xf numFmtId="0" fontId="29" fillId="3" borderId="0" xfId="0" applyFont="1" applyFill="1" applyProtection="1"/>
    <xf numFmtId="0" fontId="31" fillId="3" borderId="5" xfId="0" applyFont="1" applyFill="1" applyBorder="1" applyAlignment="1" applyProtection="1">
      <alignment horizontal="center" vertical="center"/>
    </xf>
    <xf numFmtId="0" fontId="31" fillId="3" borderId="30" xfId="0" applyFont="1" applyFill="1" applyBorder="1" applyAlignment="1" applyProtection="1">
      <alignment horizontal="center"/>
    </xf>
    <xf numFmtId="0" fontId="29" fillId="5" borderId="5" xfId="0" applyFont="1" applyFill="1" applyBorder="1" applyProtection="1"/>
    <xf numFmtId="0" fontId="35" fillId="5" borderId="0" xfId="0" applyFont="1" applyFill="1" applyBorder="1" applyAlignment="1" applyProtection="1">
      <alignment horizontal="center" wrapText="1"/>
    </xf>
    <xf numFmtId="0" fontId="35" fillId="5" borderId="4" xfId="0" applyFont="1" applyFill="1" applyBorder="1" applyProtection="1"/>
    <xf numFmtId="0" fontId="35" fillId="5" borderId="4" xfId="0" applyFont="1" applyFill="1" applyBorder="1" applyAlignment="1" applyProtection="1">
      <alignment horizontal="center"/>
    </xf>
    <xf numFmtId="0" fontId="36" fillId="5" borderId="0" xfId="3" applyFont="1" applyFill="1" applyBorder="1" applyAlignment="1" applyProtection="1">
      <alignment horizontal="center" vertical="center" wrapText="1"/>
    </xf>
    <xf numFmtId="0" fontId="31" fillId="3" borderId="7" xfId="0" applyFont="1" applyFill="1" applyBorder="1" applyAlignment="1" applyProtection="1">
      <alignment horizontal="center"/>
    </xf>
    <xf numFmtId="0" fontId="36" fillId="5" borderId="17" xfId="0" applyFont="1" applyFill="1" applyBorder="1" applyAlignment="1" applyProtection="1">
      <alignment horizontal="center" vertical="center"/>
    </xf>
    <xf numFmtId="0" fontId="31" fillId="3" borderId="24" xfId="0" applyFont="1" applyFill="1" applyBorder="1" applyAlignment="1" applyProtection="1">
      <alignment horizontal="center"/>
    </xf>
    <xf numFmtId="0" fontId="36" fillId="5" borderId="0" xfId="2" applyFont="1" applyFill="1" applyBorder="1" applyAlignment="1" applyProtection="1">
      <alignment horizontal="center" vertical="center" wrapText="1"/>
    </xf>
    <xf numFmtId="0" fontId="37" fillId="3" borderId="22" xfId="0" applyFont="1" applyFill="1" applyBorder="1" applyAlignment="1" applyProtection="1">
      <alignment horizontal="center" vertical="center"/>
    </xf>
    <xf numFmtId="0" fontId="32" fillId="3" borderId="0" xfId="0" applyFont="1" applyFill="1" applyBorder="1" applyProtection="1"/>
    <xf numFmtId="0" fontId="1" fillId="4" borderId="2" xfId="0" applyFont="1" applyFill="1" applyBorder="1" applyAlignment="1" applyProtection="1">
      <alignment horizontal="left"/>
    </xf>
    <xf numFmtId="0" fontId="10" fillId="5" borderId="0" xfId="0" applyFont="1" applyFill="1" applyBorder="1"/>
    <xf numFmtId="0" fontId="10" fillId="5" borderId="0" xfId="0" applyFont="1" applyFill="1" applyBorder="1" applyAlignment="1" applyProtection="1">
      <alignment horizontal="left"/>
    </xf>
    <xf numFmtId="0" fontId="1" fillId="5" borderId="0" xfId="0" applyFont="1" applyFill="1" applyBorder="1" applyAlignment="1" applyProtection="1">
      <alignment horizontal="left"/>
    </xf>
    <xf numFmtId="0" fontId="1" fillId="3" borderId="6" xfId="0" applyFont="1" applyFill="1" applyBorder="1" applyProtection="1"/>
    <xf numFmtId="0" fontId="4" fillId="5" borderId="0" xfId="0" applyFont="1" applyFill="1" applyBorder="1"/>
    <xf numFmtId="0" fontId="18" fillId="5" borderId="0" xfId="0" applyFont="1" applyFill="1" applyBorder="1" applyProtection="1"/>
    <xf numFmtId="0" fontId="34" fillId="0" borderId="0" xfId="0" applyFont="1" applyProtection="1"/>
    <xf numFmtId="0" fontId="26" fillId="5" borderId="29" xfId="0" applyFont="1" applyFill="1" applyBorder="1" applyAlignment="1" applyProtection="1">
      <alignment horizontal="center" vertical="center"/>
    </xf>
    <xf numFmtId="0" fontId="26" fillId="5" borderId="28" xfId="0" applyFont="1" applyFill="1" applyBorder="1" applyAlignment="1" applyProtection="1">
      <alignment horizontal="center" vertical="center"/>
    </xf>
    <xf numFmtId="0" fontId="26" fillId="5" borderId="27" xfId="0" applyFont="1" applyFill="1" applyBorder="1" applyAlignment="1" applyProtection="1">
      <alignment vertical="center"/>
    </xf>
    <xf numFmtId="0" fontId="26" fillId="5" borderId="29" xfId="0" applyFont="1" applyFill="1" applyBorder="1" applyAlignment="1" applyProtection="1">
      <alignment vertical="center"/>
    </xf>
    <xf numFmtId="0" fontId="8" fillId="5" borderId="29" xfId="0" applyFont="1" applyFill="1" applyBorder="1" applyAlignment="1" applyProtection="1">
      <alignment horizontal="left" vertical="center" wrapText="1"/>
    </xf>
    <xf numFmtId="0" fontId="38" fillId="5" borderId="29" xfId="0" applyFont="1" applyFill="1" applyBorder="1" applyAlignment="1" applyProtection="1">
      <alignment horizontal="center" vertical="center" wrapText="1"/>
    </xf>
    <xf numFmtId="0" fontId="9" fillId="5" borderId="0" xfId="0" applyFont="1" applyFill="1" applyBorder="1" applyAlignment="1" applyProtection="1">
      <alignment horizontal="left" vertical="center" wrapText="1"/>
    </xf>
    <xf numFmtId="0" fontId="0" fillId="0" borderId="0" xfId="0" applyAlignment="1" applyProtection="1"/>
    <xf numFmtId="0" fontId="8" fillId="2" borderId="9" xfId="0" applyFont="1" applyFill="1" applyBorder="1" applyAlignment="1" applyProtection="1">
      <alignment horizontal="left"/>
      <protection locked="0"/>
    </xf>
    <xf numFmtId="0" fontId="9" fillId="5" borderId="0" xfId="0" applyFont="1" applyFill="1" applyBorder="1" applyAlignment="1" applyProtection="1">
      <alignment horizontal="left" vertical="top" wrapText="1"/>
    </xf>
    <xf numFmtId="0" fontId="4" fillId="4" borderId="2" xfId="0" applyFont="1" applyFill="1" applyBorder="1" applyAlignment="1" applyProtection="1"/>
    <xf numFmtId="0" fontId="2" fillId="4" borderId="2" xfId="0" applyFont="1" applyFill="1" applyBorder="1" applyAlignment="1" applyProtection="1"/>
    <xf numFmtId="0" fontId="8" fillId="2" borderId="14" xfId="0" applyFont="1" applyFill="1" applyBorder="1" applyAlignment="1" applyProtection="1">
      <alignment horizontal="left"/>
      <protection locked="0"/>
    </xf>
    <xf numFmtId="0" fontId="8" fillId="2" borderId="15"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0" fontId="9" fillId="5" borderId="17" xfId="0" applyFont="1" applyFill="1" applyBorder="1" applyAlignment="1" applyProtection="1">
      <alignment horizontal="left" vertical="top" wrapText="1"/>
    </xf>
    <xf numFmtId="0" fontId="0" fillId="0" borderId="17" xfId="0" applyBorder="1" applyAlignment="1" applyProtection="1">
      <alignment wrapText="1"/>
    </xf>
    <xf numFmtId="0" fontId="1" fillId="2" borderId="14" xfId="0" applyFont="1" applyFill="1" applyBorder="1" applyAlignment="1" applyProtection="1">
      <alignment horizontal="left" vertical="center"/>
      <protection locked="0"/>
    </xf>
    <xf numFmtId="0" fontId="1" fillId="2" borderId="16" xfId="0" applyFont="1" applyFill="1" applyBorder="1" applyAlignment="1" applyProtection="1">
      <alignment horizontal="left" vertical="center"/>
      <protection locked="0"/>
    </xf>
    <xf numFmtId="0" fontId="10" fillId="4" borderId="19" xfId="0" applyFont="1" applyFill="1" applyBorder="1" applyAlignment="1" applyProtection="1">
      <alignment horizontal="left" vertical="center"/>
    </xf>
    <xf numFmtId="0" fontId="10" fillId="4" borderId="20" xfId="0" applyFont="1" applyFill="1" applyBorder="1" applyAlignment="1" applyProtection="1">
      <alignment horizontal="left" vertical="center"/>
    </xf>
    <xf numFmtId="0" fontId="0" fillId="0" borderId="16" xfId="0" applyBorder="1" applyAlignment="1" applyProtection="1">
      <alignment horizontal="left" vertical="center"/>
      <protection locked="0"/>
    </xf>
    <xf numFmtId="0" fontId="1" fillId="2" borderId="14" xfId="0" applyFont="1" applyFill="1" applyBorder="1" applyAlignment="1" applyProtection="1">
      <alignment horizontal="left" vertical="top"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1" fillId="2" borderId="14" xfId="0" applyFont="1" applyFill="1" applyBorder="1" applyAlignment="1" applyProtection="1">
      <alignment horizontal="left"/>
      <protection locked="0"/>
    </xf>
    <xf numFmtId="0" fontId="0" fillId="0" borderId="15" xfId="0" applyBorder="1" applyAlignment="1" applyProtection="1">
      <alignment horizontal="left"/>
      <protection locked="0"/>
    </xf>
    <xf numFmtId="0" fontId="0" fillId="0" borderId="16" xfId="0" applyBorder="1" applyAlignment="1" applyProtection="1">
      <alignment horizontal="left"/>
      <protection locked="0"/>
    </xf>
    <xf numFmtId="49" fontId="1" fillId="2" borderId="9" xfId="0" applyNumberFormat="1" applyFont="1" applyFill="1" applyBorder="1" applyAlignment="1" applyProtection="1">
      <alignment horizontal="left" vertical="top" wrapText="1"/>
      <protection locked="0"/>
    </xf>
    <xf numFmtId="49" fontId="0" fillId="2" borderId="9" xfId="0" applyNumberFormat="1" applyFill="1" applyBorder="1" applyAlignment="1" applyProtection="1">
      <alignment horizontal="left" vertical="top" wrapText="1"/>
      <protection locked="0"/>
    </xf>
    <xf numFmtId="0" fontId="9" fillId="5" borderId="0" xfId="0" applyFont="1" applyFill="1" applyBorder="1" applyAlignment="1" applyProtection="1">
      <alignment vertical="center" wrapText="1"/>
    </xf>
    <xf numFmtId="0" fontId="0" fillId="0" borderId="0" xfId="0" applyAlignment="1" applyProtection="1">
      <alignment vertical="center" wrapText="1"/>
    </xf>
    <xf numFmtId="0" fontId="1" fillId="2" borderId="11" xfId="0" applyFont="1"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28" fillId="3" borderId="0" xfId="0" applyFont="1" applyFill="1" applyBorder="1" applyAlignment="1" applyProtection="1">
      <alignment horizontal="center" vertical="top" wrapText="1"/>
    </xf>
    <xf numFmtId="0" fontId="26" fillId="5" borderId="29" xfId="0"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1" fillId="2" borderId="15" xfId="0" applyFont="1" applyFill="1" applyBorder="1" applyAlignment="1" applyProtection="1">
      <alignment horizontal="left"/>
      <protection locked="0"/>
    </xf>
    <xf numFmtId="0" fontId="1" fillId="2" borderId="16" xfId="0" applyFont="1" applyFill="1" applyBorder="1" applyAlignment="1" applyProtection="1">
      <alignment horizontal="left"/>
      <protection locked="0"/>
    </xf>
    <xf numFmtId="0" fontId="9" fillId="5" borderId="17" xfId="0" applyFont="1" applyFill="1" applyBorder="1" applyAlignment="1" applyProtection="1">
      <alignment vertical="top" wrapText="1"/>
    </xf>
    <xf numFmtId="0" fontId="18" fillId="5" borderId="17" xfId="0" applyFont="1" applyFill="1" applyBorder="1" applyAlignment="1" applyProtection="1">
      <alignment wrapText="1"/>
    </xf>
    <xf numFmtId="0" fontId="1" fillId="2" borderId="9" xfId="0" applyFont="1" applyFill="1" applyBorder="1" applyAlignment="1" applyProtection="1">
      <protection locked="0"/>
    </xf>
    <xf numFmtId="0" fontId="1" fillId="2" borderId="14" xfId="0" applyFont="1" applyFill="1" applyBorder="1" applyAlignment="1" applyProtection="1">
      <protection locked="0"/>
    </xf>
    <xf numFmtId="0" fontId="1" fillId="2" borderId="15" xfId="0" applyFont="1" applyFill="1" applyBorder="1" applyAlignment="1" applyProtection="1">
      <protection locked="0"/>
    </xf>
    <xf numFmtId="0" fontId="1" fillId="2" borderId="16" xfId="0" applyFont="1" applyFill="1" applyBorder="1" applyAlignment="1" applyProtection="1">
      <protection locked="0"/>
    </xf>
    <xf numFmtId="0" fontId="23" fillId="4" borderId="2" xfId="0" applyFont="1" applyFill="1" applyBorder="1" applyAlignment="1" applyProtection="1">
      <alignment horizontal="center" vertical="center" wrapText="1"/>
    </xf>
    <xf numFmtId="0" fontId="23" fillId="4" borderId="3" xfId="0" applyFont="1" applyFill="1" applyBorder="1" applyAlignment="1" applyProtection="1">
      <alignment horizontal="center" vertical="center" wrapText="1"/>
    </xf>
    <xf numFmtId="0" fontId="1" fillId="0" borderId="9" xfId="0" applyFont="1" applyBorder="1" applyAlignment="1" applyProtection="1">
      <alignment horizontal="center"/>
      <protection locked="0"/>
    </xf>
    <xf numFmtId="0" fontId="23" fillId="4" borderId="27" xfId="0" applyFont="1" applyFill="1" applyBorder="1" applyAlignment="1" applyProtection="1">
      <alignment horizontal="center" vertical="center" wrapText="1"/>
    </xf>
    <xf numFmtId="0" fontId="23" fillId="4" borderId="28" xfId="0" applyFont="1" applyFill="1" applyBorder="1" applyAlignment="1" applyProtection="1">
      <alignment horizontal="center" vertical="center" wrapText="1"/>
    </xf>
    <xf numFmtId="0" fontId="23" fillId="4" borderId="29" xfId="0" applyFont="1" applyFill="1" applyBorder="1" applyAlignment="1" applyProtection="1">
      <alignment horizontal="center" vertical="center" wrapText="1"/>
    </xf>
    <xf numFmtId="0" fontId="23" fillId="4" borderId="1" xfId="0" applyFont="1" applyFill="1" applyBorder="1" applyAlignment="1" applyProtection="1">
      <alignment horizontal="center" vertical="center" wrapText="1"/>
    </xf>
    <xf numFmtId="0" fontId="27" fillId="5" borderId="29" xfId="0" applyFont="1" applyFill="1" applyBorder="1" applyAlignment="1" applyProtection="1">
      <alignment horizontal="left" vertical="center" wrapText="1"/>
    </xf>
    <xf numFmtId="0" fontId="9" fillId="5" borderId="29" xfId="0" applyFont="1" applyFill="1" applyBorder="1" applyAlignment="1" applyProtection="1">
      <alignment horizontal="left" vertical="center" wrapText="1"/>
    </xf>
    <xf numFmtId="0" fontId="27" fillId="5" borderId="7" xfId="0" applyFont="1" applyFill="1" applyBorder="1" applyAlignment="1" applyProtection="1">
      <alignment horizontal="left" vertical="center" wrapText="1"/>
    </xf>
    <xf numFmtId="0" fontId="4" fillId="4" borderId="19" xfId="0" applyFont="1" applyFill="1" applyBorder="1" applyAlignment="1" applyProtection="1">
      <alignment horizontal="center" vertical="center" wrapText="1"/>
    </xf>
    <xf numFmtId="0" fontId="9" fillId="5" borderId="7" xfId="0" applyFont="1" applyFill="1" applyBorder="1" applyAlignment="1" applyProtection="1">
      <alignment horizontal="left" vertical="center" wrapText="1"/>
    </xf>
    <xf numFmtId="0" fontId="1" fillId="0" borderId="0" xfId="0" applyFont="1" applyFill="1" applyBorder="1" applyProtection="1">
      <protection locked="0"/>
    </xf>
  </cellXfs>
  <cellStyles count="6">
    <cellStyle name="Normální" xfId="0" builtinId="0"/>
    <cellStyle name="Normální 2" xfId="5"/>
    <cellStyle name="Normální_Ciselniky" xfId="2"/>
    <cellStyle name="Normální_Ciselniky_1" xfId="3"/>
    <cellStyle name="Normální_List1" xfId="1"/>
    <cellStyle name="Normální_Osobní údaje" xfId="4"/>
  </cellStyles>
  <dxfs count="580">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rgb="FFFFFFCC"/>
        </patternFill>
      </fill>
    </dxf>
    <dxf>
      <fill>
        <patternFill>
          <bgColor rgb="FF92D050"/>
        </patternFill>
      </fill>
    </dxf>
    <dxf>
      <fill>
        <patternFill>
          <bgColor theme="9" tint="0.59996337778862885"/>
        </patternFill>
      </fill>
    </dxf>
    <dxf>
      <fill>
        <patternFill>
          <bgColor theme="9" tint="0.39994506668294322"/>
        </patternFill>
      </fill>
    </dxf>
  </dxfs>
  <tableStyles count="0" defaultTableStyle="TableStyleMedium2" defaultPivotStyle="PivotStyleLight16"/>
  <colors>
    <mruColors>
      <color rgb="FFFFFFCC"/>
      <color rgb="FF005097"/>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2</xdr:col>
      <xdr:colOff>1085851</xdr:colOff>
      <xdr:row>0</xdr:row>
      <xdr:rowOff>114300</xdr:rowOff>
    </xdr:from>
    <xdr:to>
      <xdr:col>2</xdr:col>
      <xdr:colOff>1845951</xdr:colOff>
      <xdr:row>2</xdr:row>
      <xdr:rowOff>28575</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6" y="114300"/>
          <a:ext cx="760100" cy="5143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abSelected="1" zoomScaleNormal="100" workbookViewId="0">
      <selection activeCell="D8" sqref="D8"/>
    </sheetView>
  </sheetViews>
  <sheetFormatPr defaultRowHeight="15" x14ac:dyDescent="0.25"/>
  <cols>
    <col min="1" max="1" width="3.140625" style="45" customWidth="1"/>
    <col min="2" max="2" width="1.5703125" style="45" customWidth="1"/>
    <col min="3" max="3" width="31.140625" style="45" customWidth="1"/>
    <col min="4" max="4" width="45.7109375" style="45" customWidth="1"/>
    <col min="5" max="5" width="3.5703125" style="45" customWidth="1"/>
    <col min="6" max="6" width="3.140625" style="45" customWidth="1"/>
    <col min="7" max="7" width="2.140625" style="45" customWidth="1"/>
    <col min="8" max="8" width="17.5703125" style="45" customWidth="1"/>
    <col min="9" max="9" width="3.85546875" style="45" customWidth="1"/>
    <col min="10" max="10" width="27.5703125" style="116" customWidth="1"/>
    <col min="11" max="11" width="28.5703125" style="45" customWidth="1"/>
    <col min="12" max="12" width="3.5703125" style="45" customWidth="1"/>
    <col min="13" max="13" width="3.7109375" style="45" customWidth="1"/>
    <col min="14" max="14" width="21.7109375" style="45" customWidth="1"/>
    <col min="15" max="15" width="18.7109375" style="45" customWidth="1"/>
    <col min="16" max="22" width="9.140625" style="45"/>
    <col min="23" max="23" width="6.28515625" style="45" hidden="1" customWidth="1"/>
    <col min="24" max="24" width="6.7109375" style="45" hidden="1" customWidth="1"/>
    <col min="25" max="16384" width="9.140625" style="45"/>
  </cols>
  <sheetData>
    <row r="1" spans="1:24" ht="12" customHeight="1" x14ac:dyDescent="0.25">
      <c r="A1" s="199" t="s">
        <v>99</v>
      </c>
      <c r="B1" s="46"/>
      <c r="C1" s="47"/>
      <c r="D1" s="47"/>
      <c r="E1" s="47"/>
      <c r="F1" s="47"/>
      <c r="G1" s="47"/>
      <c r="H1" s="47"/>
      <c r="I1" s="47"/>
      <c r="J1" s="48"/>
      <c r="K1" s="47"/>
      <c r="L1" s="49" t="s">
        <v>905</v>
      </c>
      <c r="M1" s="50"/>
    </row>
    <row r="2" spans="1:24" ht="35.25" customHeight="1" x14ac:dyDescent="0.25">
      <c r="A2" s="209">
        <v>23</v>
      </c>
      <c r="B2" s="51"/>
      <c r="C2" s="52"/>
      <c r="D2" s="53" t="s">
        <v>31</v>
      </c>
      <c r="E2" s="52"/>
      <c r="F2" s="52"/>
      <c r="G2" s="52"/>
      <c r="H2" s="54"/>
      <c r="I2" s="54"/>
      <c r="J2" s="55"/>
      <c r="K2" s="52"/>
      <c r="L2" s="56"/>
      <c r="M2" s="50"/>
    </row>
    <row r="3" spans="1:24" ht="40.5" customHeight="1" x14ac:dyDescent="0.25">
      <c r="A3" s="209"/>
      <c r="B3" s="57"/>
      <c r="C3" s="58"/>
      <c r="D3" s="59" t="s">
        <v>871</v>
      </c>
      <c r="E3" s="58"/>
      <c r="F3" s="58"/>
      <c r="G3" s="58"/>
      <c r="H3" s="58"/>
      <c r="I3" s="58"/>
      <c r="J3" s="58"/>
      <c r="K3" s="58"/>
      <c r="L3" s="60"/>
      <c r="M3" s="50"/>
    </row>
    <row r="4" spans="1:24" ht="9.75" customHeight="1" x14ac:dyDescent="0.25">
      <c r="A4" s="209"/>
      <c r="B4" s="62"/>
      <c r="C4" s="62"/>
      <c r="D4" s="63"/>
      <c r="E4" s="62"/>
      <c r="F4" s="62"/>
      <c r="G4" s="62"/>
      <c r="H4" s="62"/>
      <c r="I4" s="62"/>
      <c r="J4" s="62"/>
      <c r="K4" s="62"/>
      <c r="L4" s="62"/>
      <c r="M4" s="50"/>
    </row>
    <row r="5" spans="1:24" ht="33.75" customHeight="1" x14ac:dyDescent="0.25">
      <c r="A5" s="61"/>
      <c r="B5" s="246"/>
      <c r="C5" s="249" t="s">
        <v>1025</v>
      </c>
      <c r="D5" s="249"/>
      <c r="E5" s="247"/>
      <c r="F5" s="244"/>
      <c r="G5" s="244"/>
      <c r="H5" s="248" t="s">
        <v>1026</v>
      </c>
      <c r="I5" s="248"/>
      <c r="J5" s="248"/>
      <c r="K5" s="248"/>
      <c r="L5" s="245"/>
      <c r="M5" s="50"/>
    </row>
    <row r="6" spans="1:24" x14ac:dyDescent="0.25">
      <c r="B6" s="50"/>
      <c r="C6" s="50"/>
      <c r="D6" s="50"/>
      <c r="E6" s="50"/>
      <c r="F6" s="50"/>
      <c r="G6" s="50"/>
      <c r="H6" s="50"/>
      <c r="I6" s="50"/>
      <c r="J6" s="64"/>
      <c r="K6" s="50"/>
      <c r="L6" s="50"/>
      <c r="M6" s="50"/>
    </row>
    <row r="7" spans="1:24" x14ac:dyDescent="0.25">
      <c r="B7" s="65"/>
      <c r="C7" s="66" t="s">
        <v>22</v>
      </c>
      <c r="D7" s="67"/>
      <c r="E7" s="68"/>
      <c r="F7" s="50"/>
      <c r="G7" s="65"/>
      <c r="H7" s="66" t="s">
        <v>30</v>
      </c>
      <c r="I7" s="66"/>
      <c r="J7" s="67"/>
      <c r="K7" s="67"/>
      <c r="L7" s="68"/>
      <c r="M7" s="50"/>
    </row>
    <row r="8" spans="1:24" x14ac:dyDescent="0.25">
      <c r="B8" s="69"/>
      <c r="C8" s="70" t="s">
        <v>373</v>
      </c>
      <c r="D8" s="31"/>
      <c r="E8" s="56"/>
      <c r="F8" s="50"/>
      <c r="G8" s="69"/>
      <c r="H8" s="71" t="s">
        <v>18</v>
      </c>
      <c r="I8" s="71"/>
      <c r="J8" s="261"/>
      <c r="K8" s="262"/>
      <c r="L8" s="203" t="e">
        <f>VLOOKUP(J8,Parametry!Q3:R151,2,FALSE)</f>
        <v>#N/A</v>
      </c>
      <c r="M8" s="50"/>
      <c r="W8" s="45" t="s">
        <v>5</v>
      </c>
      <c r="X8" s="45" t="s">
        <v>23</v>
      </c>
    </row>
    <row r="9" spans="1:24" x14ac:dyDescent="0.25">
      <c r="B9" s="69"/>
      <c r="C9" s="70" t="s">
        <v>374</v>
      </c>
      <c r="D9" s="31"/>
      <c r="E9" s="56"/>
      <c r="F9" s="50"/>
      <c r="G9" s="69"/>
      <c r="H9" s="71" t="s">
        <v>19</v>
      </c>
      <c r="I9" s="71"/>
      <c r="J9" s="261"/>
      <c r="K9" s="262"/>
      <c r="L9" s="56"/>
      <c r="M9" s="50"/>
      <c r="W9" s="45" t="s">
        <v>6</v>
      </c>
      <c r="X9" s="45" t="s">
        <v>24</v>
      </c>
    </row>
    <row r="10" spans="1:24" x14ac:dyDescent="0.25">
      <c r="B10" s="69"/>
      <c r="C10" s="70" t="s">
        <v>0</v>
      </c>
      <c r="D10" s="31"/>
      <c r="E10" s="56"/>
      <c r="F10" s="50"/>
      <c r="G10" s="69"/>
      <c r="H10" s="71" t="s">
        <v>20</v>
      </c>
      <c r="I10" s="71"/>
      <c r="J10" s="261"/>
      <c r="K10" s="262"/>
      <c r="L10" s="56"/>
      <c r="M10" s="50"/>
    </row>
    <row r="11" spans="1:24" ht="16.5" customHeight="1" x14ac:dyDescent="0.25">
      <c r="B11" s="69"/>
      <c r="C11" s="72" t="s">
        <v>375</v>
      </c>
      <c r="D11" s="31"/>
      <c r="E11" s="56"/>
      <c r="F11" s="50"/>
      <c r="G11" s="73"/>
      <c r="H11" s="74"/>
      <c r="I11" s="74"/>
      <c r="J11" s="75"/>
      <c r="K11" s="75"/>
      <c r="L11" s="76"/>
      <c r="M11" s="50"/>
    </row>
    <row r="12" spans="1:24" s="61" customFormat="1" ht="14.25" customHeight="1" x14ac:dyDescent="0.25">
      <c r="B12" s="69"/>
      <c r="C12" s="253" t="s">
        <v>846</v>
      </c>
      <c r="D12" s="253"/>
      <c r="E12" s="56"/>
      <c r="F12" s="77"/>
      <c r="G12" s="78"/>
      <c r="H12" s="78"/>
      <c r="I12" s="78"/>
      <c r="J12" s="78"/>
      <c r="L12" s="78"/>
      <c r="M12" s="78"/>
    </row>
    <row r="13" spans="1:24" s="61" customFormat="1" x14ac:dyDescent="0.25">
      <c r="B13" s="69"/>
      <c r="C13" s="70" t="s">
        <v>32</v>
      </c>
      <c r="D13" s="31"/>
      <c r="E13" s="202" t="e">
        <f>VLOOKUP(D13,Parametry!B3:C4,2,FALSE)</f>
        <v>#N/A</v>
      </c>
      <c r="F13" s="77"/>
      <c r="M13" s="77"/>
    </row>
    <row r="14" spans="1:24" s="61" customFormat="1" x14ac:dyDescent="0.25">
      <c r="B14" s="73"/>
      <c r="C14" s="79"/>
      <c r="D14" s="75"/>
      <c r="E14" s="76"/>
      <c r="F14" s="77"/>
      <c r="G14" s="78"/>
      <c r="H14" s="78"/>
      <c r="I14" s="78"/>
      <c r="J14" s="80"/>
      <c r="K14" s="78"/>
      <c r="L14" s="78"/>
      <c r="M14" s="77"/>
    </row>
    <row r="15" spans="1:24" s="61" customFormat="1" x14ac:dyDescent="0.25">
      <c r="B15" s="77"/>
      <c r="C15" s="81"/>
      <c r="D15" s="77"/>
      <c r="E15" s="77"/>
      <c r="F15" s="77"/>
      <c r="G15" s="77"/>
      <c r="H15" s="77"/>
      <c r="I15" s="77"/>
      <c r="J15" s="82"/>
      <c r="K15" s="77"/>
      <c r="L15" s="77"/>
      <c r="M15" s="77"/>
    </row>
    <row r="16" spans="1:24" s="61" customFormat="1" x14ac:dyDescent="0.25">
      <c r="B16" s="77"/>
      <c r="C16" s="81"/>
      <c r="D16" s="77"/>
      <c r="E16" s="77"/>
      <c r="F16" s="77"/>
      <c r="G16" s="77"/>
      <c r="H16" s="77"/>
      <c r="I16" s="77"/>
      <c r="J16" s="82"/>
      <c r="K16" s="77"/>
      <c r="L16" s="77"/>
      <c r="M16" s="77"/>
    </row>
    <row r="17" spans="2:13" ht="16.5" customHeight="1" x14ac:dyDescent="0.25">
      <c r="B17" s="65"/>
      <c r="C17" s="83" t="s">
        <v>17</v>
      </c>
      <c r="D17" s="84"/>
      <c r="E17" s="68"/>
      <c r="F17" s="50"/>
      <c r="G17" s="85"/>
      <c r="H17" s="86" t="s">
        <v>830</v>
      </c>
      <c r="I17" s="86"/>
      <c r="J17" s="263"/>
      <c r="K17" s="263"/>
      <c r="L17" s="264"/>
      <c r="M17" s="50"/>
    </row>
    <row r="18" spans="2:13" ht="17.25" customHeight="1" x14ac:dyDescent="0.25">
      <c r="B18" s="69"/>
      <c r="C18" s="250" t="s">
        <v>383</v>
      </c>
      <c r="D18" s="250"/>
      <c r="E18" s="87"/>
      <c r="F18" s="50"/>
      <c r="G18" s="88"/>
      <c r="H18" s="250" t="s">
        <v>976</v>
      </c>
      <c r="I18" s="250"/>
      <c r="J18" s="251"/>
      <c r="K18" s="251"/>
      <c r="L18" s="89"/>
      <c r="M18" s="50"/>
    </row>
    <row r="19" spans="2:13" x14ac:dyDescent="0.25">
      <c r="B19" s="69"/>
      <c r="C19" s="71" t="s">
        <v>1017</v>
      </c>
      <c r="D19" s="31"/>
      <c r="E19" s="56"/>
      <c r="F19" s="50"/>
      <c r="G19" s="88"/>
      <c r="H19" s="71" t="s">
        <v>1017</v>
      </c>
      <c r="I19" s="71"/>
      <c r="J19" s="261"/>
      <c r="K19" s="262"/>
      <c r="L19" s="90"/>
      <c r="M19" s="50"/>
    </row>
    <row r="20" spans="2:13" x14ac:dyDescent="0.25">
      <c r="B20" s="69"/>
      <c r="C20" s="71" t="s">
        <v>1</v>
      </c>
      <c r="D20" s="31"/>
      <c r="E20" s="56"/>
      <c r="F20" s="50"/>
      <c r="G20" s="88"/>
      <c r="H20" s="71" t="s">
        <v>1</v>
      </c>
      <c r="I20" s="71"/>
      <c r="J20" s="261"/>
      <c r="K20" s="262"/>
      <c r="L20" s="90"/>
      <c r="M20" s="50"/>
    </row>
    <row r="21" spans="2:13" x14ac:dyDescent="0.25">
      <c r="B21" s="69"/>
      <c r="C21" s="71" t="s">
        <v>2</v>
      </c>
      <c r="D21" s="31"/>
      <c r="E21" s="56"/>
      <c r="F21" s="50"/>
      <c r="G21" s="88"/>
      <c r="H21" s="71" t="s">
        <v>2</v>
      </c>
      <c r="I21" s="71"/>
      <c r="J21" s="261"/>
      <c r="K21" s="262"/>
      <c r="L21" s="90"/>
      <c r="M21" s="50"/>
    </row>
    <row r="22" spans="2:13" x14ac:dyDescent="0.25">
      <c r="B22" s="69"/>
      <c r="C22" s="71" t="s">
        <v>3</v>
      </c>
      <c r="D22" s="31"/>
      <c r="E22" s="56"/>
      <c r="F22" s="50"/>
      <c r="G22" s="88"/>
      <c r="H22" s="71" t="s">
        <v>3</v>
      </c>
      <c r="I22" s="71"/>
      <c r="J22" s="261"/>
      <c r="K22" s="262"/>
      <c r="L22" s="90"/>
      <c r="M22" s="50"/>
    </row>
    <row r="23" spans="2:13" s="61" customFormat="1" x14ac:dyDescent="0.25">
      <c r="B23" s="73"/>
      <c r="C23" s="79"/>
      <c r="D23" s="75"/>
      <c r="E23" s="76"/>
      <c r="F23" s="77"/>
      <c r="G23" s="91"/>
      <c r="H23" s="92"/>
      <c r="I23" s="92"/>
      <c r="J23" s="93"/>
      <c r="K23" s="93"/>
      <c r="L23" s="94"/>
      <c r="M23" s="77"/>
    </row>
    <row r="24" spans="2:13" s="61" customFormat="1" x14ac:dyDescent="0.25">
      <c r="B24" s="77"/>
      <c r="C24" s="81"/>
      <c r="D24" s="77"/>
      <c r="E24" s="77"/>
      <c r="F24" s="77"/>
      <c r="G24" s="77"/>
      <c r="H24" s="81"/>
      <c r="I24" s="81"/>
      <c r="J24" s="95"/>
      <c r="K24" s="77"/>
      <c r="L24" s="77"/>
      <c r="M24" s="77"/>
    </row>
    <row r="25" spans="2:13" s="61" customFormat="1" x14ac:dyDescent="0.25">
      <c r="B25" s="77"/>
      <c r="C25" s="81"/>
      <c r="D25" s="77"/>
      <c r="E25" s="77"/>
      <c r="F25" s="77"/>
      <c r="G25" s="77"/>
      <c r="H25" s="81"/>
      <c r="I25" s="81"/>
      <c r="J25" s="95"/>
      <c r="K25" s="77"/>
      <c r="L25" s="77"/>
      <c r="M25" s="77"/>
    </row>
    <row r="26" spans="2:13" x14ac:dyDescent="0.25">
      <c r="B26" s="65"/>
      <c r="C26" s="66" t="s">
        <v>25</v>
      </c>
      <c r="D26" s="67"/>
      <c r="E26" s="68"/>
      <c r="F26" s="50"/>
      <c r="G26" s="65"/>
      <c r="H26" s="96" t="s">
        <v>363</v>
      </c>
      <c r="I26" s="96"/>
      <c r="J26" s="97"/>
      <c r="K26" s="97"/>
      <c r="L26" s="68"/>
    </row>
    <row r="27" spans="2:13" x14ac:dyDescent="0.25">
      <c r="B27" s="69"/>
      <c r="C27" s="71" t="s">
        <v>8</v>
      </c>
      <c r="D27" s="197"/>
      <c r="E27" s="204"/>
      <c r="F27" s="50"/>
      <c r="G27" s="69"/>
      <c r="H27" s="250" t="s">
        <v>977</v>
      </c>
      <c r="I27" s="250"/>
      <c r="J27" s="251"/>
      <c r="K27" s="251"/>
      <c r="L27" s="87"/>
    </row>
    <row r="28" spans="2:13" x14ac:dyDescent="0.25">
      <c r="B28" s="69"/>
      <c r="C28" s="71" t="s">
        <v>9</v>
      </c>
      <c r="D28" s="197"/>
      <c r="E28" s="204"/>
      <c r="F28" s="50"/>
      <c r="G28" s="69"/>
      <c r="H28" s="71" t="s">
        <v>1017</v>
      </c>
      <c r="I28" s="71"/>
      <c r="J28" s="261"/>
      <c r="K28" s="262"/>
      <c r="L28" s="56"/>
    </row>
    <row r="29" spans="2:13" x14ac:dyDescent="0.25">
      <c r="B29" s="69"/>
      <c r="C29" s="71" t="s">
        <v>16</v>
      </c>
      <c r="D29" s="197"/>
      <c r="E29" s="205" t="e">
        <f>VLOOKUP(D29,Parametry!E3:F4,2,0)</f>
        <v>#N/A</v>
      </c>
      <c r="F29" s="50"/>
      <c r="G29" s="69"/>
      <c r="H29" s="71" t="s">
        <v>1</v>
      </c>
      <c r="I29" s="71"/>
      <c r="J29" s="261"/>
      <c r="K29" s="265"/>
      <c r="L29" s="56"/>
    </row>
    <row r="30" spans="2:13" x14ac:dyDescent="0.25">
      <c r="B30" s="69"/>
      <c r="C30" s="71" t="s">
        <v>10</v>
      </c>
      <c r="D30" s="197"/>
      <c r="E30" s="204"/>
      <c r="F30" s="50"/>
      <c r="G30" s="69"/>
      <c r="H30" s="71" t="s">
        <v>2</v>
      </c>
      <c r="I30" s="71"/>
      <c r="J30" s="261"/>
      <c r="K30" s="265"/>
      <c r="L30" s="56"/>
    </row>
    <row r="31" spans="2:13" x14ac:dyDescent="0.25">
      <c r="B31" s="69"/>
      <c r="C31" s="71" t="s">
        <v>11</v>
      </c>
      <c r="D31" s="197"/>
      <c r="E31" s="204"/>
      <c r="F31" s="50"/>
      <c r="G31" s="69"/>
      <c r="H31" s="71" t="s">
        <v>3</v>
      </c>
      <c r="I31" s="71"/>
      <c r="J31" s="261"/>
      <c r="K31" s="265"/>
      <c r="L31" s="56"/>
    </row>
    <row r="32" spans="2:13" x14ac:dyDescent="0.25">
      <c r="B32" s="69"/>
      <c r="C32" s="71" t="s">
        <v>12</v>
      </c>
      <c r="D32" s="197"/>
      <c r="E32" s="203" t="e">
        <f>VLOOKUP(D32,Parametry!U3:W52,3,FALSE)</f>
        <v>#N/A</v>
      </c>
      <c r="F32" s="50"/>
      <c r="G32" s="73"/>
      <c r="H32" s="79"/>
      <c r="I32" s="79"/>
      <c r="J32" s="75"/>
      <c r="K32" s="75"/>
      <c r="L32" s="76"/>
    </row>
    <row r="33" spans="2:13" x14ac:dyDescent="0.25">
      <c r="B33" s="69"/>
      <c r="C33" s="71" t="s">
        <v>13</v>
      </c>
      <c r="D33" s="197"/>
      <c r="E33" s="204"/>
      <c r="F33" s="50"/>
      <c r="G33" s="50"/>
      <c r="H33" s="50"/>
      <c r="I33" s="50"/>
      <c r="J33" s="64"/>
      <c r="K33" s="50"/>
      <c r="L33" s="98"/>
    </row>
    <row r="34" spans="2:13" x14ac:dyDescent="0.25">
      <c r="B34" s="69"/>
      <c r="C34" s="71" t="s">
        <v>14</v>
      </c>
      <c r="D34" s="197"/>
      <c r="E34" s="204"/>
      <c r="F34" s="50"/>
      <c r="G34" s="50"/>
      <c r="H34" s="50"/>
      <c r="I34" s="50"/>
      <c r="J34" s="64"/>
      <c r="K34" s="50"/>
      <c r="L34" s="98"/>
    </row>
    <row r="35" spans="2:13" x14ac:dyDescent="0.25">
      <c r="B35" s="69"/>
      <c r="C35" s="71" t="s">
        <v>15</v>
      </c>
      <c r="D35" s="197"/>
      <c r="E35" s="204"/>
      <c r="F35" s="50"/>
      <c r="G35" s="50"/>
      <c r="H35" s="50"/>
      <c r="I35" s="50"/>
      <c r="J35" s="64"/>
      <c r="K35" s="50"/>
      <c r="L35" s="98"/>
    </row>
    <row r="36" spans="2:13" x14ac:dyDescent="0.25">
      <c r="B36" s="69"/>
      <c r="C36" s="71" t="s">
        <v>370</v>
      </c>
      <c r="D36" s="197"/>
      <c r="E36" s="204"/>
      <c r="F36" s="50"/>
      <c r="G36" s="50"/>
      <c r="H36" s="50"/>
      <c r="I36" s="50"/>
      <c r="J36" s="64"/>
      <c r="K36" s="50"/>
      <c r="L36" s="98"/>
    </row>
    <row r="37" spans="2:13" x14ac:dyDescent="0.25">
      <c r="B37" s="73"/>
      <c r="C37" s="74"/>
      <c r="D37" s="99"/>
      <c r="E37" s="100"/>
      <c r="F37" s="50"/>
      <c r="G37" s="50"/>
      <c r="I37" s="50"/>
      <c r="J37" s="64"/>
      <c r="K37" s="50"/>
      <c r="L37" s="98"/>
    </row>
    <row r="38" spans="2:13" x14ac:dyDescent="0.25">
      <c r="C38" s="50"/>
      <c r="D38" s="50"/>
      <c r="E38" s="50"/>
      <c r="F38" s="50"/>
      <c r="G38" s="50"/>
      <c r="H38" s="50"/>
      <c r="I38" s="50"/>
      <c r="J38" s="64"/>
      <c r="K38" s="50"/>
      <c r="L38" s="50"/>
      <c r="M38" s="50"/>
    </row>
    <row r="39" spans="2:13" x14ac:dyDescent="0.25">
      <c r="B39" s="50"/>
      <c r="C39" s="50"/>
      <c r="D39" s="50"/>
      <c r="E39" s="50"/>
      <c r="F39" s="50"/>
      <c r="G39" s="50"/>
      <c r="H39" s="50"/>
      <c r="I39" s="50"/>
      <c r="J39" s="64"/>
      <c r="K39" s="50"/>
      <c r="L39" s="50"/>
      <c r="M39" s="50"/>
    </row>
    <row r="40" spans="2:13" x14ac:dyDescent="0.25">
      <c r="B40" s="65"/>
      <c r="C40" s="66" t="s">
        <v>26</v>
      </c>
      <c r="D40" s="67"/>
      <c r="E40" s="68"/>
      <c r="F40" s="50"/>
      <c r="G40" s="65"/>
      <c r="H40" s="66" t="s">
        <v>1023</v>
      </c>
      <c r="I40" s="132"/>
      <c r="J40" s="236"/>
      <c r="K40" s="132"/>
      <c r="L40" s="106"/>
      <c r="M40" s="50"/>
    </row>
    <row r="41" spans="2:13" x14ac:dyDescent="0.25">
      <c r="B41" s="69"/>
      <c r="C41" s="71" t="s">
        <v>376</v>
      </c>
      <c r="D41" s="197"/>
      <c r="E41" s="56"/>
      <c r="F41" s="50"/>
      <c r="G41" s="69"/>
      <c r="H41" s="237" t="s">
        <v>1024</v>
      </c>
      <c r="I41" s="71"/>
      <c r="J41" s="238"/>
      <c r="K41" s="29"/>
      <c r="L41" s="205" t="e">
        <f>VLOOKUP(K41,Parametry!$E$3:$F$4,2,FALSE)</f>
        <v>#N/A</v>
      </c>
      <c r="M41" s="50"/>
    </row>
    <row r="42" spans="2:13" x14ac:dyDescent="0.25">
      <c r="B42" s="69"/>
      <c r="C42" s="71" t="s">
        <v>377</v>
      </c>
      <c r="D42" s="197"/>
      <c r="E42" s="56"/>
      <c r="F42" s="50"/>
      <c r="G42" s="69"/>
      <c r="H42" s="102"/>
      <c r="I42" s="102"/>
      <c r="J42" s="239"/>
      <c r="K42" s="102"/>
      <c r="L42" s="114"/>
      <c r="M42" s="50"/>
    </row>
    <row r="43" spans="2:13" x14ac:dyDescent="0.25">
      <c r="B43" s="69"/>
      <c r="C43" s="71" t="s">
        <v>379</v>
      </c>
      <c r="D43" s="197"/>
      <c r="E43" s="56"/>
      <c r="F43" s="50"/>
      <c r="G43" s="69"/>
      <c r="H43" s="241" t="s">
        <v>1020</v>
      </c>
      <c r="I43" s="102"/>
      <c r="J43" s="239"/>
      <c r="K43" s="102"/>
      <c r="L43" s="114"/>
      <c r="M43" s="50"/>
    </row>
    <row r="44" spans="2:13" x14ac:dyDescent="0.25">
      <c r="B44" s="69"/>
      <c r="C44" s="71" t="s">
        <v>378</v>
      </c>
      <c r="D44" s="197"/>
      <c r="E44" s="56"/>
      <c r="F44" s="50"/>
      <c r="G44" s="69"/>
      <c r="H44" s="237" t="s">
        <v>1021</v>
      </c>
      <c r="I44" s="71"/>
      <c r="J44" s="272"/>
      <c r="K44" s="273"/>
      <c r="L44" s="114"/>
      <c r="M44" s="50"/>
    </row>
    <row r="45" spans="2:13" x14ac:dyDescent="0.25">
      <c r="B45" s="69"/>
      <c r="C45" s="71" t="s">
        <v>21</v>
      </c>
      <c r="D45" s="197"/>
      <c r="E45" s="56"/>
      <c r="F45" s="50"/>
      <c r="G45" s="69"/>
      <c r="H45" s="242"/>
      <c r="I45" s="71"/>
      <c r="J45" s="273"/>
      <c r="K45" s="273"/>
      <c r="L45" s="114"/>
      <c r="M45" s="50"/>
    </row>
    <row r="46" spans="2:13" x14ac:dyDescent="0.25">
      <c r="B46" s="69"/>
      <c r="C46" s="71" t="s">
        <v>380</v>
      </c>
      <c r="D46" s="197"/>
      <c r="E46" s="56"/>
      <c r="F46" s="50"/>
      <c r="G46" s="69"/>
      <c r="H46" s="71"/>
      <c r="I46" s="71"/>
      <c r="J46" s="273"/>
      <c r="K46" s="273"/>
      <c r="L46" s="114"/>
      <c r="M46" s="50"/>
    </row>
    <row r="47" spans="2:13" x14ac:dyDescent="0.25">
      <c r="B47" s="69"/>
      <c r="C47" s="71" t="s">
        <v>381</v>
      </c>
      <c r="D47" s="201"/>
      <c r="E47" s="56"/>
      <c r="F47" s="50"/>
      <c r="G47" s="69"/>
      <c r="H47" s="237" t="s">
        <v>1022</v>
      </c>
      <c r="I47" s="71"/>
      <c r="J47" s="272"/>
      <c r="K47" s="273"/>
      <c r="L47" s="114"/>
      <c r="M47" s="50"/>
    </row>
    <row r="48" spans="2:13" x14ac:dyDescent="0.25">
      <c r="B48" s="69"/>
      <c r="C48" s="71" t="s">
        <v>382</v>
      </c>
      <c r="D48" s="197"/>
      <c r="E48" s="56"/>
      <c r="F48" s="50"/>
      <c r="G48" s="69"/>
      <c r="H48" s="166"/>
      <c r="I48" s="102"/>
      <c r="J48" s="273"/>
      <c r="K48" s="273"/>
      <c r="L48" s="114"/>
      <c r="M48" s="50"/>
    </row>
    <row r="49" spans="1:13" x14ac:dyDescent="0.25">
      <c r="B49" s="69"/>
      <c r="C49" s="71" t="s">
        <v>364</v>
      </c>
      <c r="D49" s="197"/>
      <c r="E49" s="56"/>
      <c r="F49" s="50"/>
      <c r="G49" s="69"/>
      <c r="H49" s="102"/>
      <c r="I49" s="102"/>
      <c r="J49" s="273"/>
      <c r="K49" s="273"/>
      <c r="L49" s="114"/>
      <c r="M49" s="50"/>
    </row>
    <row r="50" spans="1:13" x14ac:dyDescent="0.25">
      <c r="B50" s="101"/>
      <c r="C50" s="102"/>
      <c r="D50" s="197"/>
      <c r="E50" s="56"/>
      <c r="F50" s="50"/>
      <c r="G50" s="69"/>
      <c r="H50" s="102"/>
      <c r="I50" s="102"/>
      <c r="J50" s="239"/>
      <c r="K50" s="102"/>
      <c r="L50" s="114"/>
    </row>
    <row r="51" spans="1:13" x14ac:dyDescent="0.25">
      <c r="B51" s="103"/>
      <c r="C51" s="74"/>
      <c r="D51" s="75"/>
      <c r="E51" s="76"/>
      <c r="F51" s="50"/>
      <c r="G51" s="240"/>
      <c r="H51" s="75"/>
      <c r="I51" s="75"/>
      <c r="J51" s="115"/>
      <c r="K51" s="75"/>
      <c r="L51" s="111"/>
    </row>
    <row r="52" spans="1:13" x14ac:dyDescent="0.25">
      <c r="B52" s="104"/>
      <c r="C52" s="78"/>
      <c r="D52" s="78"/>
      <c r="E52" s="78"/>
      <c r="F52" s="77"/>
      <c r="G52" s="77"/>
      <c r="H52" s="50"/>
      <c r="I52" s="50"/>
      <c r="J52" s="64"/>
      <c r="K52" s="50"/>
      <c r="L52" s="98"/>
    </row>
    <row r="53" spans="1:13" x14ac:dyDescent="0.25">
      <c r="C53" s="50"/>
      <c r="D53" s="50"/>
      <c r="E53" s="50"/>
      <c r="F53" s="50"/>
      <c r="G53" s="50"/>
      <c r="H53" s="50"/>
      <c r="I53" s="50"/>
      <c r="J53" s="64"/>
      <c r="K53" s="50"/>
      <c r="L53" s="98"/>
    </row>
    <row r="54" spans="1:13" x14ac:dyDescent="0.25">
      <c r="B54" s="65"/>
      <c r="C54" s="66" t="s">
        <v>27</v>
      </c>
      <c r="D54" s="66" t="s">
        <v>357</v>
      </c>
      <c r="E54" s="254" t="s">
        <v>358</v>
      </c>
      <c r="F54" s="255"/>
      <c r="G54" s="255"/>
      <c r="H54" s="255"/>
      <c r="I54" s="105"/>
      <c r="J54" s="66" t="s">
        <v>359</v>
      </c>
      <c r="K54" s="66" t="s">
        <v>360</v>
      </c>
      <c r="L54" s="106"/>
    </row>
    <row r="55" spans="1:13" ht="36.75" customHeight="1" x14ac:dyDescent="0.25">
      <c r="B55" s="69"/>
      <c r="C55" s="259" t="s">
        <v>847</v>
      </c>
      <c r="D55" s="107" t="s">
        <v>848</v>
      </c>
      <c r="E55" s="107" t="s">
        <v>849</v>
      </c>
      <c r="F55" s="108"/>
      <c r="G55" s="108"/>
      <c r="H55" s="108"/>
      <c r="I55" s="108"/>
      <c r="J55" s="107" t="s">
        <v>978</v>
      </c>
      <c r="K55" s="109" t="s">
        <v>979</v>
      </c>
      <c r="L55" s="110"/>
    </row>
    <row r="56" spans="1:13" ht="15" customHeight="1" x14ac:dyDescent="0.25">
      <c r="A56" s="209"/>
      <c r="B56" s="69"/>
      <c r="C56" s="260"/>
      <c r="D56" s="29"/>
      <c r="E56" s="256"/>
      <c r="F56" s="257"/>
      <c r="G56" s="257"/>
      <c r="H56" s="258"/>
      <c r="I56" s="206" t="e">
        <f>VLOOKUP(E56,Parametry!$H$3:$I$9,2,FALSE)</f>
        <v>#N/A</v>
      </c>
      <c r="J56" s="31"/>
      <c r="K56" s="32"/>
      <c r="L56" s="205" t="e">
        <f>VLOOKUP(K56,Obory!$C$4:$D$66,2,FALSE)</f>
        <v>#N/A</v>
      </c>
    </row>
    <row r="57" spans="1:13" x14ac:dyDescent="0.25">
      <c r="A57" s="209"/>
      <c r="B57" s="69"/>
      <c r="C57" s="260"/>
      <c r="D57" s="30"/>
      <c r="E57" s="252"/>
      <c r="F57" s="252"/>
      <c r="G57" s="252"/>
      <c r="H57" s="252"/>
      <c r="I57" s="206" t="e">
        <f>VLOOKUP(E57,Parametry!$H$3:$I$9,2,FALSE)</f>
        <v>#N/A</v>
      </c>
      <c r="J57" s="31"/>
      <c r="K57" s="32"/>
      <c r="L57" s="205" t="e">
        <f>VLOOKUP(K57,Obory!$C$4:$D$66,2,FALSE)</f>
        <v>#N/A</v>
      </c>
    </row>
    <row r="58" spans="1:13" x14ac:dyDescent="0.25">
      <c r="A58" s="209"/>
      <c r="B58" s="69"/>
      <c r="C58" s="260"/>
      <c r="D58" s="30"/>
      <c r="E58" s="252"/>
      <c r="F58" s="252"/>
      <c r="G58" s="252"/>
      <c r="H58" s="252"/>
      <c r="I58" s="206" t="e">
        <f>VLOOKUP(E58,Parametry!$H$3:$I$9,2,FALSE)</f>
        <v>#N/A</v>
      </c>
      <c r="J58" s="31"/>
      <c r="K58" s="32"/>
      <c r="L58" s="205" t="e">
        <f>VLOOKUP(K58,Obory!$C$4:$D$66,2,FALSE)</f>
        <v>#N/A</v>
      </c>
    </row>
    <row r="59" spans="1:13" x14ac:dyDescent="0.25">
      <c r="A59" s="209"/>
      <c r="B59" s="69"/>
      <c r="C59" s="260"/>
      <c r="D59" s="30"/>
      <c r="E59" s="252"/>
      <c r="F59" s="252"/>
      <c r="G59" s="252"/>
      <c r="H59" s="252"/>
      <c r="I59" s="206" t="e">
        <f>VLOOKUP(E59,Parametry!$H$3:$I$9,2,FALSE)</f>
        <v>#N/A</v>
      </c>
      <c r="J59" s="31"/>
      <c r="K59" s="32"/>
      <c r="L59" s="205" t="e">
        <f>VLOOKUP(K59,Obory!$C$4:$D$66,2,FALSE)</f>
        <v>#N/A</v>
      </c>
    </row>
    <row r="60" spans="1:13" x14ac:dyDescent="0.25">
      <c r="A60" s="209"/>
      <c r="B60" s="69"/>
      <c r="C60" s="260"/>
      <c r="D60" s="30"/>
      <c r="E60" s="252"/>
      <c r="F60" s="252"/>
      <c r="G60" s="252"/>
      <c r="H60" s="252"/>
      <c r="I60" s="206" t="e">
        <f>VLOOKUP(E60,Parametry!$H$3:$I$9,2,FALSE)</f>
        <v>#N/A</v>
      </c>
      <c r="J60" s="31"/>
      <c r="K60" s="32"/>
      <c r="L60" s="205" t="e">
        <f>VLOOKUP(K60,Obory!$C$4:$D$66,2,FALSE)</f>
        <v>#N/A</v>
      </c>
    </row>
    <row r="61" spans="1:13" x14ac:dyDescent="0.25">
      <c r="A61" s="209"/>
      <c r="B61" s="69"/>
      <c r="C61" s="260"/>
      <c r="D61" s="30"/>
      <c r="E61" s="252"/>
      <c r="F61" s="252"/>
      <c r="G61" s="252"/>
      <c r="H61" s="252"/>
      <c r="I61" s="206" t="e">
        <f>VLOOKUP(E61,Parametry!$H$3:$I$9,2,FALSE)</f>
        <v>#N/A</v>
      </c>
      <c r="J61" s="31"/>
      <c r="K61" s="32"/>
      <c r="L61" s="205" t="e">
        <f>VLOOKUP(K61,Obory!$C$4:$D$66,2,FALSE)</f>
        <v>#N/A</v>
      </c>
    </row>
    <row r="62" spans="1:13" x14ac:dyDescent="0.25">
      <c r="A62" s="209"/>
      <c r="B62" s="69"/>
      <c r="C62" s="260"/>
      <c r="D62" s="30"/>
      <c r="E62" s="252"/>
      <c r="F62" s="252"/>
      <c r="G62" s="252"/>
      <c r="H62" s="252"/>
      <c r="I62" s="206" t="e">
        <f>VLOOKUP(E62,Parametry!$H$3:$I$9,2,FALSE)</f>
        <v>#N/A</v>
      </c>
      <c r="J62" s="31"/>
      <c r="K62" s="32"/>
      <c r="L62" s="205" t="e">
        <f>VLOOKUP(K62,Obory!$C$4:$D$66,2,FALSE)</f>
        <v>#N/A</v>
      </c>
    </row>
    <row r="63" spans="1:13" x14ac:dyDescent="0.25">
      <c r="A63" s="209"/>
      <c r="B63" s="69"/>
      <c r="C63" s="260"/>
      <c r="D63" s="30"/>
      <c r="E63" s="252"/>
      <c r="F63" s="252"/>
      <c r="G63" s="252"/>
      <c r="H63" s="252"/>
      <c r="I63" s="206" t="e">
        <f>VLOOKUP(E63,Parametry!$H$3:$I$9,2,FALSE)</f>
        <v>#N/A</v>
      </c>
      <c r="J63" s="31"/>
      <c r="K63" s="32"/>
      <c r="L63" s="205" t="e">
        <f>VLOOKUP(K63,Obory!$C$4:$D$66,2,FALSE)</f>
        <v>#N/A</v>
      </c>
    </row>
    <row r="64" spans="1:13" x14ac:dyDescent="0.25">
      <c r="A64" s="209"/>
      <c r="B64" s="69"/>
      <c r="C64" s="260"/>
      <c r="D64" s="30"/>
      <c r="E64" s="252"/>
      <c r="F64" s="252"/>
      <c r="G64" s="252"/>
      <c r="H64" s="252"/>
      <c r="I64" s="206" t="e">
        <f>VLOOKUP(E64,Parametry!$H$3:$I$9,2,FALSE)</f>
        <v>#N/A</v>
      </c>
      <c r="J64" s="31"/>
      <c r="K64" s="32"/>
      <c r="L64" s="205" t="e">
        <f>VLOOKUP(K64,Obory!$C$4:$D$66,2,FALSE)</f>
        <v>#N/A</v>
      </c>
    </row>
    <row r="65" spans="1:13" x14ac:dyDescent="0.25">
      <c r="A65" s="209"/>
      <c r="B65" s="69"/>
      <c r="C65" s="260"/>
      <c r="D65" s="30"/>
      <c r="E65" s="252"/>
      <c r="F65" s="252"/>
      <c r="G65" s="252"/>
      <c r="H65" s="252"/>
      <c r="I65" s="206" t="e">
        <f>VLOOKUP(E65,Parametry!$H$3:$I$9,2,FALSE)</f>
        <v>#N/A</v>
      </c>
      <c r="J65" s="31"/>
      <c r="K65" s="29"/>
      <c r="L65" s="205" t="e">
        <f>VLOOKUP(K65,Obory!$C$4:$D$66,2,FALSE)</f>
        <v>#N/A</v>
      </c>
    </row>
    <row r="66" spans="1:13" x14ac:dyDescent="0.25">
      <c r="B66" s="73"/>
      <c r="C66" s="74"/>
      <c r="D66" s="75"/>
      <c r="E66" s="75"/>
      <c r="F66" s="75"/>
      <c r="G66" s="75"/>
      <c r="H66" s="75"/>
      <c r="I66" s="75"/>
      <c r="J66" s="75"/>
      <c r="K66" s="75"/>
      <c r="L66" s="111"/>
    </row>
    <row r="67" spans="1:13" x14ac:dyDescent="0.25">
      <c r="A67" s="61"/>
      <c r="B67" s="78"/>
      <c r="C67" s="78"/>
      <c r="D67" s="78"/>
      <c r="E67" s="78"/>
      <c r="F67" s="78"/>
      <c r="G67" s="78"/>
      <c r="H67" s="78"/>
      <c r="I67" s="78"/>
      <c r="J67" s="78"/>
      <c r="K67" s="78"/>
      <c r="L67" s="112"/>
      <c r="M67" s="61"/>
    </row>
    <row r="68" spans="1:13" x14ac:dyDescent="0.25">
      <c r="A68" s="61"/>
      <c r="B68" s="78"/>
      <c r="C68" s="78"/>
      <c r="D68" s="78"/>
      <c r="E68" s="78"/>
      <c r="F68" s="78"/>
      <c r="G68" s="78"/>
      <c r="H68" s="78"/>
      <c r="I68" s="78"/>
      <c r="J68" s="78"/>
      <c r="K68" s="78"/>
      <c r="L68" s="112"/>
      <c r="M68" s="61"/>
    </row>
    <row r="69" spans="1:13" x14ac:dyDescent="0.25">
      <c r="A69" s="61"/>
      <c r="B69" s="65"/>
      <c r="C69" s="66" t="s">
        <v>995</v>
      </c>
      <c r="D69" s="66" t="s">
        <v>996</v>
      </c>
      <c r="E69" s="254"/>
      <c r="F69" s="255"/>
      <c r="G69" s="255"/>
      <c r="H69" s="255"/>
      <c r="I69" s="105"/>
      <c r="J69" s="66" t="s">
        <v>997</v>
      </c>
      <c r="K69" s="66" t="s">
        <v>998</v>
      </c>
      <c r="L69" s="106"/>
      <c r="M69" s="61"/>
    </row>
    <row r="70" spans="1:13" ht="36" customHeight="1" x14ac:dyDescent="0.25">
      <c r="A70" s="61"/>
      <c r="B70" s="69"/>
      <c r="C70" s="259" t="s">
        <v>999</v>
      </c>
      <c r="D70" s="109" t="s">
        <v>1002</v>
      </c>
      <c r="E70" s="107"/>
      <c r="F70" s="108"/>
      <c r="G70" s="108"/>
      <c r="H70" s="108"/>
      <c r="I70" s="108"/>
      <c r="J70" s="109" t="s">
        <v>1000</v>
      </c>
      <c r="K70" s="109" t="s">
        <v>1001</v>
      </c>
      <c r="L70" s="110"/>
      <c r="M70" s="61"/>
    </row>
    <row r="71" spans="1:13" x14ac:dyDescent="0.25">
      <c r="A71" s="209"/>
      <c r="B71" s="69"/>
      <c r="C71" s="260"/>
      <c r="D71" s="269"/>
      <c r="E71" s="270"/>
      <c r="F71" s="270"/>
      <c r="G71" s="270"/>
      <c r="H71" s="270"/>
      <c r="I71" s="271"/>
      <c r="J71" s="31"/>
      <c r="K71" s="32"/>
      <c r="L71" s="205" t="e">
        <f>VLOOKUP(K71,Parametry!$H$13:$I$19,2,FALSE)</f>
        <v>#N/A</v>
      </c>
      <c r="M71" s="61"/>
    </row>
    <row r="72" spans="1:13" x14ac:dyDescent="0.25">
      <c r="A72" s="209"/>
      <c r="B72" s="69"/>
      <c r="C72" s="260"/>
      <c r="D72" s="269"/>
      <c r="E72" s="270"/>
      <c r="F72" s="270"/>
      <c r="G72" s="270"/>
      <c r="H72" s="270"/>
      <c r="I72" s="271"/>
      <c r="J72" s="31"/>
      <c r="K72" s="32"/>
      <c r="L72" s="205" t="e">
        <f>VLOOKUP(K72,Parametry!$H$13:$I$19,2,FALSE)</f>
        <v>#N/A</v>
      </c>
      <c r="M72" s="61"/>
    </row>
    <row r="73" spans="1:13" x14ac:dyDescent="0.25">
      <c r="A73" s="209"/>
      <c r="B73" s="69"/>
      <c r="C73" s="260"/>
      <c r="D73" s="269"/>
      <c r="E73" s="270"/>
      <c r="F73" s="270"/>
      <c r="G73" s="270"/>
      <c r="H73" s="270"/>
      <c r="I73" s="271"/>
      <c r="J73" s="31"/>
      <c r="K73" s="32"/>
      <c r="L73" s="205" t="e">
        <f>VLOOKUP(K73,Parametry!$H$13:$I$19,2,FALSE)</f>
        <v>#N/A</v>
      </c>
      <c r="M73" s="61"/>
    </row>
    <row r="74" spans="1:13" x14ac:dyDescent="0.25">
      <c r="A74" s="209"/>
      <c r="B74" s="69"/>
      <c r="C74" s="260"/>
      <c r="D74" s="269"/>
      <c r="E74" s="270"/>
      <c r="F74" s="270"/>
      <c r="G74" s="270"/>
      <c r="H74" s="270"/>
      <c r="I74" s="271"/>
      <c r="J74" s="31"/>
      <c r="K74" s="32"/>
      <c r="L74" s="205" t="e">
        <f>VLOOKUP(K74,Parametry!$H$13:$I$19,2,FALSE)</f>
        <v>#N/A</v>
      </c>
      <c r="M74" s="61"/>
    </row>
    <row r="75" spans="1:13" x14ac:dyDescent="0.25">
      <c r="A75" s="209"/>
      <c r="B75" s="69"/>
      <c r="C75" s="260"/>
      <c r="D75" s="269"/>
      <c r="E75" s="270"/>
      <c r="F75" s="270"/>
      <c r="G75" s="270"/>
      <c r="H75" s="270"/>
      <c r="I75" s="271"/>
      <c r="J75" s="31"/>
      <c r="K75" s="32"/>
      <c r="L75" s="205" t="e">
        <f>VLOOKUP(K75,Parametry!$H$13:$I$19,2,FALSE)</f>
        <v>#N/A</v>
      </c>
      <c r="M75" s="61"/>
    </row>
    <row r="76" spans="1:13" x14ac:dyDescent="0.25">
      <c r="A76" s="209"/>
      <c r="B76" s="69"/>
      <c r="C76" s="260"/>
      <c r="D76" s="269"/>
      <c r="E76" s="270"/>
      <c r="F76" s="270"/>
      <c r="G76" s="270"/>
      <c r="H76" s="270"/>
      <c r="I76" s="271"/>
      <c r="J76" s="31"/>
      <c r="K76" s="32"/>
      <c r="L76" s="205" t="e">
        <f>VLOOKUP(K76,Parametry!$H$13:$I$19,2,FALSE)</f>
        <v>#N/A</v>
      </c>
      <c r="M76" s="61"/>
    </row>
    <row r="77" spans="1:13" x14ac:dyDescent="0.25">
      <c r="A77" s="209"/>
      <c r="B77" s="69"/>
      <c r="C77" s="260"/>
      <c r="D77" s="269"/>
      <c r="E77" s="270"/>
      <c r="F77" s="270"/>
      <c r="G77" s="270"/>
      <c r="H77" s="270"/>
      <c r="I77" s="271"/>
      <c r="J77" s="31"/>
      <c r="K77" s="32"/>
      <c r="L77" s="205" t="e">
        <f>VLOOKUP(K77,Parametry!$H$13:$I$19,2,FALSE)</f>
        <v>#N/A</v>
      </c>
      <c r="M77" s="61"/>
    </row>
    <row r="78" spans="1:13" x14ac:dyDescent="0.25">
      <c r="A78" s="209"/>
      <c r="B78" s="69"/>
      <c r="C78" s="260"/>
      <c r="D78" s="269"/>
      <c r="E78" s="270"/>
      <c r="F78" s="270"/>
      <c r="G78" s="270"/>
      <c r="H78" s="270"/>
      <c r="I78" s="271"/>
      <c r="J78" s="31"/>
      <c r="K78" s="32"/>
      <c r="L78" s="205" t="e">
        <f>VLOOKUP(K78,Parametry!$H$13:$I$19,2,FALSE)</f>
        <v>#N/A</v>
      </c>
      <c r="M78" s="61"/>
    </row>
    <row r="79" spans="1:13" x14ac:dyDescent="0.25">
      <c r="A79" s="209"/>
      <c r="B79" s="69"/>
      <c r="C79" s="260"/>
      <c r="D79" s="269"/>
      <c r="E79" s="270"/>
      <c r="F79" s="270"/>
      <c r="G79" s="270"/>
      <c r="H79" s="270"/>
      <c r="I79" s="271"/>
      <c r="J79" s="31"/>
      <c r="K79" s="32"/>
      <c r="L79" s="205" t="e">
        <f>VLOOKUP(K79,Parametry!$H$13:$I$19,2,FALSE)</f>
        <v>#N/A</v>
      </c>
      <c r="M79" s="61"/>
    </row>
    <row r="80" spans="1:13" x14ac:dyDescent="0.25">
      <c r="A80" s="209"/>
      <c r="B80" s="69"/>
      <c r="C80" s="260"/>
      <c r="D80" s="269"/>
      <c r="E80" s="270"/>
      <c r="F80" s="270"/>
      <c r="G80" s="270"/>
      <c r="H80" s="270"/>
      <c r="I80" s="271"/>
      <c r="J80" s="31"/>
      <c r="K80" s="29"/>
      <c r="L80" s="205" t="e">
        <f>VLOOKUP(K80,Parametry!$H$13:$I$19,2,FALSE)</f>
        <v>#N/A</v>
      </c>
      <c r="M80" s="61"/>
    </row>
    <row r="81" spans="1:13" x14ac:dyDescent="0.25">
      <c r="A81" s="61"/>
      <c r="B81" s="73"/>
      <c r="C81" s="74"/>
      <c r="D81" s="75"/>
      <c r="E81" s="75"/>
      <c r="F81" s="75"/>
      <c r="G81" s="75"/>
      <c r="H81" s="75"/>
      <c r="I81" s="75"/>
      <c r="J81" s="75"/>
      <c r="K81" s="75"/>
      <c r="L81" s="111"/>
      <c r="M81" s="61"/>
    </row>
    <row r="82" spans="1:13" x14ac:dyDescent="0.25">
      <c r="A82" s="61"/>
      <c r="B82" s="78"/>
      <c r="C82" s="78"/>
      <c r="D82" s="78"/>
      <c r="E82" s="78"/>
      <c r="F82" s="78"/>
      <c r="G82" s="78"/>
      <c r="H82" s="78"/>
      <c r="I82" s="78"/>
      <c r="J82" s="78"/>
      <c r="K82" s="78"/>
      <c r="L82" s="112"/>
      <c r="M82" s="61"/>
    </row>
    <row r="83" spans="1:13" x14ac:dyDescent="0.25">
      <c r="C83" s="50"/>
      <c r="D83" s="50"/>
      <c r="E83" s="50"/>
      <c r="F83" s="50"/>
      <c r="G83" s="50"/>
      <c r="H83" s="50"/>
      <c r="I83" s="50"/>
      <c r="J83" s="64"/>
      <c r="K83" s="50"/>
      <c r="L83" s="98"/>
    </row>
    <row r="84" spans="1:13" x14ac:dyDescent="0.25">
      <c r="B84" s="65"/>
      <c r="C84" s="66" t="s">
        <v>980</v>
      </c>
      <c r="D84" s="66"/>
      <c r="E84" s="254"/>
      <c r="F84" s="254"/>
      <c r="G84" s="254"/>
      <c r="H84" s="254"/>
      <c r="I84" s="254"/>
      <c r="J84" s="254"/>
      <c r="K84" s="66"/>
      <c r="L84" s="106"/>
    </row>
    <row r="85" spans="1:13" ht="47.25" customHeight="1" x14ac:dyDescent="0.25">
      <c r="B85" s="69"/>
      <c r="C85" s="113"/>
      <c r="D85" s="266"/>
      <c r="E85" s="267"/>
      <c r="F85" s="267"/>
      <c r="G85" s="267"/>
      <c r="H85" s="267"/>
      <c r="I85" s="267"/>
      <c r="J85" s="267"/>
      <c r="K85" s="268"/>
      <c r="L85" s="114"/>
    </row>
    <row r="86" spans="1:13" x14ac:dyDescent="0.25">
      <c r="B86" s="103"/>
      <c r="C86" s="74"/>
      <c r="D86" s="75"/>
      <c r="E86" s="75"/>
      <c r="F86" s="75"/>
      <c r="G86" s="75"/>
      <c r="H86" s="75"/>
      <c r="I86" s="75"/>
      <c r="J86" s="115"/>
      <c r="K86" s="75"/>
      <c r="L86" s="111"/>
    </row>
  </sheetData>
  <sheetProtection password="93B8" sheet="1" objects="1" scenarios="1" selectLockedCells="1"/>
  <mergeCells count="46">
    <mergeCell ref="J31:K31"/>
    <mergeCell ref="D76:I76"/>
    <mergeCell ref="D77:I77"/>
    <mergeCell ref="D78:I78"/>
    <mergeCell ref="D79:I79"/>
    <mergeCell ref="J44:K46"/>
    <mergeCell ref="J47:K49"/>
    <mergeCell ref="C70:C80"/>
    <mergeCell ref="D80:I80"/>
    <mergeCell ref="D71:I71"/>
    <mergeCell ref="D72:I72"/>
    <mergeCell ref="D73:I73"/>
    <mergeCell ref="D74:I74"/>
    <mergeCell ref="D75:I75"/>
    <mergeCell ref="J30:K30"/>
    <mergeCell ref="E84:J84"/>
    <mergeCell ref="D85:K85"/>
    <mergeCell ref="C18:D18"/>
    <mergeCell ref="E59:H59"/>
    <mergeCell ref="E60:H60"/>
    <mergeCell ref="E61:H61"/>
    <mergeCell ref="E62:H62"/>
    <mergeCell ref="E63:H63"/>
    <mergeCell ref="E64:H64"/>
    <mergeCell ref="J28:K28"/>
    <mergeCell ref="J19:K19"/>
    <mergeCell ref="J20:K20"/>
    <mergeCell ref="J21:K21"/>
    <mergeCell ref="J22:K22"/>
    <mergeCell ref="E69:H69"/>
    <mergeCell ref="H5:K5"/>
    <mergeCell ref="C5:D5"/>
    <mergeCell ref="H18:K18"/>
    <mergeCell ref="H27:K27"/>
    <mergeCell ref="E65:H65"/>
    <mergeCell ref="C12:D12"/>
    <mergeCell ref="E54:H54"/>
    <mergeCell ref="E56:H56"/>
    <mergeCell ref="E57:H57"/>
    <mergeCell ref="E58:H58"/>
    <mergeCell ref="C55:C65"/>
    <mergeCell ref="J8:K8"/>
    <mergeCell ref="J9:K9"/>
    <mergeCell ref="J10:K10"/>
    <mergeCell ref="J17:L17"/>
    <mergeCell ref="J29:K29"/>
  </mergeCells>
  <dataValidations count="12">
    <dataValidation type="textLength" operator="lessThan" allowBlank="1" showErrorMessage="1" errorTitle="Text je příliš dlouhý" error="Text je příliš dlouhý" sqref="D8">
      <formula1>20</formula1>
    </dataValidation>
    <dataValidation type="textLength" operator="lessThan" allowBlank="1" showInputMessage="1" showErrorMessage="1" errorTitle="Text je příliš dlouhý" error="Text je příliš dlouhý" sqref="D9:D10 D21 J21:K21 J30">
      <formula1>50</formula1>
    </dataValidation>
    <dataValidation type="textLength" operator="lessThan" allowBlank="1" showInputMessage="1" showErrorMessage="1" errorTitle="Text je příliš dlouhý" error="Text je příliš dlouhý" sqref="D11">
      <formula1>100</formula1>
    </dataValidation>
    <dataValidation type="textLength" operator="lessThanOrEqual" allowBlank="1" showInputMessage="1" showErrorMessage="1" errorTitle="Text je příliš dlouhý" error="Text je příliš dlouhý" sqref="J10:K10">
      <formula1>15</formula1>
    </dataValidation>
    <dataValidation type="textLength" operator="lessThan" allowBlank="1" showInputMessage="1" showErrorMessage="1" errorTitle="Text je příliš dlouhý" error="Text je příliš dlouhý" sqref="D19:D20 J19:K20 J28:J29 K28">
      <formula1>250</formula1>
    </dataValidation>
    <dataValidation type="textLength" operator="lessThanOrEqual" allowBlank="1" showInputMessage="1" showErrorMessage="1" errorTitle="Text je příliš dlouhý" error="Text je příliš dlouhý" sqref="D27:D28">
      <formula1>30</formula1>
    </dataValidation>
    <dataValidation type="textLength" operator="lessThanOrEqual" allowBlank="1" showInputMessage="1" showErrorMessage="1" errorTitle="Text je příliš dlouhý" error="Text je příliš dlouhý" sqref="D45 D30:D31 D33">
      <formula1>50</formula1>
    </dataValidation>
    <dataValidation type="textLength" operator="lessThanOrEqual" allowBlank="1" showInputMessage="1" showErrorMessage="1" errorTitle="Text je příliš dlouhý" error="Text je příliš dlouhý" sqref="D34">
      <formula1>20</formula1>
    </dataValidation>
    <dataValidation type="textLength" operator="lessThanOrEqual" allowBlank="1" showInputMessage="1" showErrorMessage="1" errorTitle="Text je příliš dlouhý" error="Text je příliš dlouhý" sqref="D35 D41:D42">
      <formula1>100</formula1>
    </dataValidation>
    <dataValidation type="textLength" operator="lessThanOrEqual" allowBlank="1" showInputMessage="1" showErrorMessage="1" errorTitle="Text je příliš dlouhý" error="Text je příliš dlouhý" sqref="D36 D43:D44 D56:D65 D71:D80">
      <formula1>250</formula1>
    </dataValidation>
    <dataValidation type="textLength" operator="lessThanOrEqual" allowBlank="1" showInputMessage="1" showErrorMessage="1" errorTitle="Text je příliš dlouhý" error="Text je příliš dlouhý" sqref="D46:D50">
      <formula1>255</formula1>
    </dataValidation>
    <dataValidation type="textLength" operator="lessThanOrEqual" allowBlank="1" showInputMessage="1" showErrorMessage="1" errorTitle="Text je příliš dlouhý" error="Text je příliš dlouhý" sqref="J56:J65 J71:J80">
      <formula1>150</formula1>
    </dataValidation>
  </dataValidations>
  <pageMargins left="0.7" right="0.7" top="0.78740157499999996" bottom="0.78740157499999996" header="0.3" footer="0.3"/>
  <pageSetup paperSize="9" orientation="portrait" verticalDpi="1200" r:id="rId1"/>
  <ignoredErrors>
    <ignoredError sqref="L56:L65 I56:I65 L8 E32 L71:L80 E13 E29 L41" evalError="1"/>
  </ignoredErrors>
  <drawing r:id="rId2"/>
  <extLst>
    <ext xmlns:x14="http://schemas.microsoft.com/office/spreadsheetml/2009/9/main" uri="{CCE6A557-97BC-4b89-ADB6-D9C93CAAB3DF}">
      <x14:dataValidations xmlns:xm="http://schemas.microsoft.com/office/excel/2006/main" count="9">
        <x14:dataValidation type="list" allowBlank="1" showErrorMessage="1" errorTitle="Vyberte z nabídky" error="Vyberte z nabídky">
          <x14:formula1>
            <xm:f>Parametry!$B$3:$B$4</xm:f>
          </x14:formula1>
          <xm:sqref>D13</xm:sqref>
        </x14:dataValidation>
        <x14:dataValidation type="list" allowBlank="1" showInputMessage="1" showErrorMessage="1" errorTitle="Vyberte ze seznamu" error="Vyberte ze seznamu">
          <x14:formula1>
            <xm:f>Parametry!$E$3:$E$4</xm:f>
          </x14:formula1>
          <xm:sqref>D29</xm:sqref>
        </x14:dataValidation>
        <x14:dataValidation type="list" allowBlank="1" showInputMessage="1" showErrorMessage="1" errorTitle="Vyberte z nabídky" error="Vyberte z nabídky">
          <x14:formula1>
            <xm:f>Parametry!$H$3:$H$9</xm:f>
          </x14:formula1>
          <xm:sqref>E56:H65</xm:sqref>
        </x14:dataValidation>
        <x14:dataValidation type="list" allowBlank="1" showInputMessage="1" showErrorMessage="1" errorTitle="Vyberte z nabídky" error="Vyberte z nabídky">
          <x14:formula1>
            <xm:f>Parametry!$N$3:$N$261</xm:f>
          </x14:formula1>
          <xm:sqref>D22 J22:K22 J31</xm:sqref>
        </x14:dataValidation>
        <x14:dataValidation type="list" allowBlank="1" showInputMessage="1" showErrorMessage="1" errorTitle="Vyberte z nabídky" error="Vyberte z nabídky">
          <x14:formula1>
            <xm:f>Parametry!$Q$3:$Q$137</xm:f>
          </x14:formula1>
          <xm:sqref>J8:K8</xm:sqref>
        </x14:dataValidation>
        <x14:dataValidation type="list" operator="lessThanOrEqual" allowBlank="1" showInputMessage="1" showErrorMessage="1" errorTitle="Vyberte z nabídky" error="Vyberte z nabídky">
          <x14:formula1>
            <xm:f>Parametry!$U$3:$U$37</xm:f>
          </x14:formula1>
          <xm:sqref>D32</xm:sqref>
        </x14:dataValidation>
        <x14:dataValidation type="list" allowBlank="1" showErrorMessage="1" errorTitle="Vyberte ze seznamu" error="Vyberte ze seznamu">
          <x14:formula1>
            <xm:f>Parametry!$H$13:$H$19</xm:f>
          </x14:formula1>
          <xm:sqref>K71:K80</xm:sqref>
        </x14:dataValidation>
        <x14:dataValidation type="list" allowBlank="1" showErrorMessage="1" error="Vyberte ze seznamu">
          <x14:formula1>
            <xm:f>Parametry!$E$3:$E$4</xm:f>
          </x14:formula1>
          <xm:sqref>K41</xm:sqref>
        </x14:dataValidation>
        <x14:dataValidation type="list" allowBlank="1" showErrorMessage="1" errorTitle="Vyberte z nabídky" error="Vyberte z nabídky">
          <x14:formula1>
            <xm:f>Obory!$C$4:$C$66</xm:f>
          </x14:formula1>
          <xm:sqref>K56:K65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0"/>
  <sheetViews>
    <sheetView topLeftCell="A4" zoomScaleNormal="100" workbookViewId="0">
      <selection activeCell="E7" sqref="E7"/>
    </sheetView>
  </sheetViews>
  <sheetFormatPr defaultRowHeight="15" x14ac:dyDescent="0.25"/>
  <cols>
    <col min="1" max="1" width="2.42578125" style="45" customWidth="1"/>
    <col min="2" max="2" width="2.7109375" style="45" customWidth="1"/>
    <col min="3" max="3" width="35.7109375" style="45" customWidth="1"/>
    <col min="4" max="4" width="4.140625" style="45" customWidth="1"/>
    <col min="5" max="5" width="24" style="117" customWidth="1"/>
    <col min="6" max="6" width="2.85546875" style="117" customWidth="1"/>
    <col min="7" max="7" width="47.140625" style="45" customWidth="1"/>
    <col min="8" max="9" width="2.28515625" style="61" customWidth="1"/>
    <col min="10" max="10" width="3.5703125" style="61" customWidth="1"/>
    <col min="11" max="11" width="2.28515625" style="61" customWidth="1"/>
    <col min="12" max="12" width="3.28515625" style="61" customWidth="1"/>
    <col min="13" max="13" width="32.42578125" style="45" customWidth="1"/>
    <col min="14" max="14" width="4.28515625" style="45" customWidth="1"/>
    <col min="15" max="15" width="8" style="117" customWidth="1"/>
    <col min="16" max="16" width="3.7109375" style="118" customWidth="1"/>
    <col min="17" max="17" width="25" style="45" customWidth="1"/>
    <col min="18" max="18" width="2.140625" style="45" customWidth="1"/>
    <col min="19" max="26" width="9.140625" style="45"/>
    <col min="27" max="29" width="9.140625" style="45" hidden="1" customWidth="1"/>
    <col min="30" max="30" width="57.140625" style="45" hidden="1" customWidth="1"/>
    <col min="31" max="16384" width="9.140625" style="45"/>
  </cols>
  <sheetData>
    <row r="1" spans="2:30" hidden="1" x14ac:dyDescent="0.25"/>
    <row r="2" spans="2:30" hidden="1" x14ac:dyDescent="0.25"/>
    <row r="3" spans="2:30" hidden="1" x14ac:dyDescent="0.25"/>
    <row r="4" spans="2:30" x14ac:dyDescent="0.25">
      <c r="B4" s="50"/>
      <c r="C4" s="50"/>
      <c r="D4" s="50"/>
      <c r="E4" s="119"/>
      <c r="F4" s="119"/>
      <c r="G4" s="50"/>
      <c r="H4" s="77"/>
      <c r="I4" s="77"/>
      <c r="J4" s="77"/>
      <c r="K4" s="77"/>
      <c r="L4" s="77"/>
      <c r="M4" s="50"/>
      <c r="N4" s="50"/>
      <c r="O4" s="119"/>
      <c r="P4" s="119"/>
      <c r="Q4" s="50"/>
      <c r="R4" s="50"/>
    </row>
    <row r="5" spans="2:30" x14ac:dyDescent="0.25">
      <c r="B5" s="65"/>
      <c r="C5" s="66" t="s">
        <v>4</v>
      </c>
      <c r="D5" s="66"/>
      <c r="E5" s="120"/>
      <c r="F5" s="121"/>
      <c r="G5" s="66" t="s">
        <v>361</v>
      </c>
      <c r="H5" s="122"/>
      <c r="I5" s="81"/>
      <c r="K5" s="81"/>
      <c r="AB5" s="45" t="s">
        <v>5</v>
      </c>
      <c r="AD5" s="123" t="s">
        <v>33</v>
      </c>
    </row>
    <row r="6" spans="2:30" ht="22.5" customHeight="1" x14ac:dyDescent="0.25">
      <c r="B6" s="69"/>
      <c r="C6" s="124" t="s">
        <v>854</v>
      </c>
      <c r="D6" s="124"/>
      <c r="E6" s="125"/>
      <c r="F6" s="126"/>
      <c r="G6" s="124" t="s">
        <v>982</v>
      </c>
      <c r="H6" s="127"/>
      <c r="I6" s="81"/>
      <c r="K6" s="81"/>
      <c r="AD6" s="123"/>
    </row>
    <row r="7" spans="2:30" x14ac:dyDescent="0.25">
      <c r="B7" s="69"/>
      <c r="C7" s="128" t="s">
        <v>1028</v>
      </c>
      <c r="D7" s="229">
        <v>68</v>
      </c>
      <c r="E7" s="33" t="s">
        <v>6</v>
      </c>
      <c r="F7" s="207">
        <f>VLOOKUP(E7,Parametry!$E$6:$F$8,2,FALSE)</f>
        <v>0</v>
      </c>
      <c r="G7" s="29"/>
      <c r="H7" s="56"/>
      <c r="I7" s="77"/>
      <c r="K7" s="77"/>
      <c r="AB7" s="45" t="s">
        <v>6</v>
      </c>
      <c r="AD7" s="123" t="s">
        <v>34</v>
      </c>
    </row>
    <row r="8" spans="2:30" x14ac:dyDescent="0.25">
      <c r="B8" s="69"/>
      <c r="C8" s="128" t="s">
        <v>385</v>
      </c>
      <c r="D8" s="229">
        <v>29</v>
      </c>
      <c r="E8" s="33" t="s">
        <v>6</v>
      </c>
      <c r="F8" s="207">
        <f>VLOOKUP(E8,Parametry!$E$6:$F$8,2,FALSE)</f>
        <v>0</v>
      </c>
      <c r="G8" s="29"/>
      <c r="H8" s="56"/>
      <c r="I8" s="77"/>
      <c r="K8" s="77"/>
      <c r="AD8" s="123" t="s">
        <v>35</v>
      </c>
    </row>
    <row r="9" spans="2:30" x14ac:dyDescent="0.25">
      <c r="B9" s="69"/>
      <c r="C9" s="128" t="s">
        <v>386</v>
      </c>
      <c r="D9" s="229">
        <v>26</v>
      </c>
      <c r="E9" s="33" t="s">
        <v>6</v>
      </c>
      <c r="F9" s="207">
        <f>VLOOKUP(E9,Parametry!$E$6:$F$8,2,FALSE)</f>
        <v>0</v>
      </c>
      <c r="G9" s="29"/>
      <c r="H9" s="56"/>
      <c r="I9" s="77"/>
      <c r="K9" s="77"/>
      <c r="AD9" s="123" t="s">
        <v>36</v>
      </c>
    </row>
    <row r="10" spans="2:30" x14ac:dyDescent="0.25">
      <c r="B10" s="69"/>
      <c r="C10" s="128" t="s">
        <v>1027</v>
      </c>
      <c r="D10" s="229">
        <v>60</v>
      </c>
      <c r="E10" s="33" t="s">
        <v>6</v>
      </c>
      <c r="F10" s="207">
        <f>VLOOKUP(E10,Parametry!$E$6:$F$8,2,FALSE)</f>
        <v>0</v>
      </c>
      <c r="G10" s="29"/>
      <c r="H10" s="56"/>
      <c r="I10" s="77"/>
      <c r="K10" s="77"/>
      <c r="AD10" s="123" t="s">
        <v>37</v>
      </c>
    </row>
    <row r="11" spans="2:30" x14ac:dyDescent="0.25">
      <c r="B11" s="69"/>
      <c r="C11" s="128" t="s">
        <v>387</v>
      </c>
      <c r="D11" s="229">
        <v>12</v>
      </c>
      <c r="E11" s="33" t="s">
        <v>6</v>
      </c>
      <c r="F11" s="207">
        <f>VLOOKUP(E11,Parametry!$E$6:$F$8,2,FALSE)</f>
        <v>0</v>
      </c>
      <c r="G11" s="29"/>
      <c r="H11" s="56"/>
      <c r="I11" s="77"/>
      <c r="K11" s="77"/>
      <c r="AD11" s="123" t="s">
        <v>38</v>
      </c>
    </row>
    <row r="12" spans="2:30" x14ac:dyDescent="0.25">
      <c r="B12" s="69"/>
      <c r="C12" s="128" t="s">
        <v>1055</v>
      </c>
      <c r="D12" s="229">
        <v>28</v>
      </c>
      <c r="E12" s="33" t="s">
        <v>6</v>
      </c>
      <c r="F12" s="207">
        <f>VLOOKUP(E12,Parametry!$E$6:$F$8,2,FALSE)</f>
        <v>0</v>
      </c>
      <c r="G12" s="29"/>
      <c r="H12" s="56"/>
      <c r="I12" s="77"/>
      <c r="K12" s="77"/>
      <c r="AD12" s="123" t="s">
        <v>39</v>
      </c>
    </row>
    <row r="13" spans="2:30" x14ac:dyDescent="0.25">
      <c r="B13" s="69"/>
      <c r="C13" s="128" t="s">
        <v>388</v>
      </c>
      <c r="D13" s="229">
        <v>20</v>
      </c>
      <c r="E13" s="33" t="s">
        <v>6</v>
      </c>
      <c r="F13" s="207">
        <f>VLOOKUP(E13,Parametry!$E$6:$F$8,2,FALSE)</f>
        <v>0</v>
      </c>
      <c r="G13" s="29"/>
      <c r="H13" s="56"/>
      <c r="I13" s="77"/>
      <c r="K13" s="77"/>
      <c r="AD13" s="123" t="s">
        <v>40</v>
      </c>
    </row>
    <row r="14" spans="2:30" x14ac:dyDescent="0.25">
      <c r="B14" s="69"/>
      <c r="C14" s="128" t="s">
        <v>389</v>
      </c>
      <c r="D14" s="229">
        <v>23</v>
      </c>
      <c r="E14" s="33" t="s">
        <v>6</v>
      </c>
      <c r="F14" s="207">
        <f>VLOOKUP(E14,Parametry!$E$6:$F$8,2,FALSE)</f>
        <v>0</v>
      </c>
      <c r="G14" s="29"/>
      <c r="H14" s="56"/>
      <c r="I14" s="77"/>
      <c r="K14" s="77"/>
      <c r="AD14" s="123" t="s">
        <v>41</v>
      </c>
    </row>
    <row r="15" spans="2:30" x14ac:dyDescent="0.25">
      <c r="B15" s="69"/>
      <c r="C15" s="128" t="s">
        <v>390</v>
      </c>
      <c r="D15" s="229">
        <v>22</v>
      </c>
      <c r="E15" s="33" t="s">
        <v>6</v>
      </c>
      <c r="F15" s="207">
        <f>VLOOKUP(E15,Parametry!$E$6:$F$8,2,FALSE)</f>
        <v>0</v>
      </c>
      <c r="G15" s="29"/>
      <c r="H15" s="56"/>
      <c r="I15" s="77"/>
      <c r="K15" s="77"/>
      <c r="AD15" s="123" t="s">
        <v>42</v>
      </c>
    </row>
    <row r="16" spans="2:30" x14ac:dyDescent="0.25">
      <c r="B16" s="69"/>
      <c r="C16" s="128" t="s">
        <v>391</v>
      </c>
      <c r="D16" s="229">
        <v>13</v>
      </c>
      <c r="E16" s="33" t="s">
        <v>6</v>
      </c>
      <c r="F16" s="207">
        <f>VLOOKUP(E16,Parametry!$E$6:$F$8,2,FALSE)</f>
        <v>0</v>
      </c>
      <c r="G16" s="29"/>
      <c r="H16" s="56"/>
      <c r="I16" s="77"/>
      <c r="K16" s="77"/>
      <c r="AD16" s="123" t="s">
        <v>43</v>
      </c>
    </row>
    <row r="17" spans="2:30" x14ac:dyDescent="0.25">
      <c r="B17" s="69"/>
      <c r="C17" s="128" t="s">
        <v>392</v>
      </c>
      <c r="D17" s="229">
        <v>17</v>
      </c>
      <c r="E17" s="33" t="s">
        <v>6</v>
      </c>
      <c r="F17" s="207">
        <f>VLOOKUP(E17,Parametry!$E$6:$F$8,2,FALSE)</f>
        <v>0</v>
      </c>
      <c r="G17" s="29"/>
      <c r="H17" s="56"/>
      <c r="I17" s="77"/>
      <c r="K17" s="77"/>
      <c r="AD17" s="123" t="s">
        <v>44</v>
      </c>
    </row>
    <row r="18" spans="2:30" x14ac:dyDescent="0.25">
      <c r="B18" s="69"/>
      <c r="C18" s="128" t="s">
        <v>393</v>
      </c>
      <c r="D18" s="229">
        <v>16</v>
      </c>
      <c r="E18" s="33" t="s">
        <v>6</v>
      </c>
      <c r="F18" s="207">
        <f>VLOOKUP(E18,Parametry!$E$6:$F$8,2,FALSE)</f>
        <v>0</v>
      </c>
      <c r="G18" s="29"/>
      <c r="H18" s="56"/>
      <c r="I18" s="77"/>
      <c r="K18" s="77"/>
      <c r="AD18" s="123" t="s">
        <v>45</v>
      </c>
    </row>
    <row r="19" spans="2:30" x14ac:dyDescent="0.25">
      <c r="B19" s="69"/>
      <c r="C19" s="128" t="s">
        <v>394</v>
      </c>
      <c r="D19" s="229">
        <v>50</v>
      </c>
      <c r="E19" s="33" t="s">
        <v>6</v>
      </c>
      <c r="F19" s="207">
        <f>VLOOKUP(E19,Parametry!$E$6:$F$8,2,FALSE)</f>
        <v>0</v>
      </c>
      <c r="G19" s="29"/>
      <c r="H19" s="56"/>
      <c r="I19" s="77"/>
      <c r="K19" s="77"/>
      <c r="AD19" s="123" t="s">
        <v>46</v>
      </c>
    </row>
    <row r="20" spans="2:30" x14ac:dyDescent="0.25">
      <c r="B20" s="69"/>
      <c r="C20" s="129" t="s">
        <v>1070</v>
      </c>
      <c r="D20" s="229">
        <v>48</v>
      </c>
      <c r="E20" s="33" t="s">
        <v>6</v>
      </c>
      <c r="F20" s="207">
        <f>VLOOKUP(E20,Parametry!$E$6:$F$8,2,FALSE)</f>
        <v>0</v>
      </c>
      <c r="G20" s="29"/>
      <c r="H20" s="56"/>
      <c r="I20" s="77"/>
      <c r="K20" s="77"/>
      <c r="AD20" s="123" t="s">
        <v>47</v>
      </c>
    </row>
    <row r="21" spans="2:30" x14ac:dyDescent="0.25">
      <c r="B21" s="69"/>
      <c r="C21" s="128" t="s">
        <v>1069</v>
      </c>
      <c r="D21" s="229">
        <v>72</v>
      </c>
      <c r="E21" s="33" t="s">
        <v>6</v>
      </c>
      <c r="F21" s="207">
        <f>VLOOKUP(E21,Parametry!$E$6:$F$8,2,FALSE)</f>
        <v>0</v>
      </c>
      <c r="G21" s="29"/>
      <c r="H21" s="56"/>
      <c r="I21" s="77"/>
      <c r="J21" s="78"/>
      <c r="K21" s="77"/>
      <c r="AD21" s="123" t="s">
        <v>48</v>
      </c>
    </row>
    <row r="22" spans="2:30" x14ac:dyDescent="0.25">
      <c r="B22" s="69"/>
      <c r="C22" s="128" t="s">
        <v>1056</v>
      </c>
      <c r="D22" s="229">
        <v>81</v>
      </c>
      <c r="E22" s="33" t="s">
        <v>6</v>
      </c>
      <c r="F22" s="207">
        <f>VLOOKUP(E22,Parametry!$E$6:$F$8,2,FALSE)</f>
        <v>0</v>
      </c>
      <c r="G22" s="29"/>
      <c r="H22" s="56"/>
      <c r="I22" s="77"/>
      <c r="J22" s="78"/>
      <c r="K22" s="77"/>
      <c r="AD22" s="123" t="s">
        <v>49</v>
      </c>
    </row>
    <row r="23" spans="2:30" x14ac:dyDescent="0.25">
      <c r="B23" s="69"/>
      <c r="C23" s="128" t="s">
        <v>1057</v>
      </c>
      <c r="D23" s="229">
        <v>82</v>
      </c>
      <c r="E23" s="33" t="s">
        <v>6</v>
      </c>
      <c r="F23" s="207">
        <f>VLOOKUP(E23,Parametry!$E$6:$F$8,2,FALSE)</f>
        <v>0</v>
      </c>
      <c r="G23" s="29"/>
      <c r="H23" s="56"/>
      <c r="I23" s="77"/>
      <c r="J23" s="78"/>
      <c r="K23" s="77"/>
      <c r="AD23" s="123" t="s">
        <v>50</v>
      </c>
    </row>
    <row r="24" spans="2:30" x14ac:dyDescent="0.25">
      <c r="B24" s="69"/>
      <c r="C24" s="128" t="s">
        <v>1058</v>
      </c>
      <c r="D24" s="229">
        <v>83</v>
      </c>
      <c r="E24" s="33" t="s">
        <v>6</v>
      </c>
      <c r="F24" s="207">
        <f>VLOOKUP(E24,Parametry!$E$6:$F$8,2,FALSE)</f>
        <v>0</v>
      </c>
      <c r="G24" s="29"/>
      <c r="H24" s="56"/>
      <c r="I24" s="77"/>
      <c r="J24" s="78"/>
      <c r="K24" s="77"/>
      <c r="AD24" s="123" t="s">
        <v>51</v>
      </c>
    </row>
    <row r="25" spans="2:30" x14ac:dyDescent="0.25">
      <c r="B25" s="69"/>
      <c r="C25" s="129" t="s">
        <v>1071</v>
      </c>
      <c r="D25" s="229">
        <v>86</v>
      </c>
      <c r="E25" s="33" t="s">
        <v>6</v>
      </c>
      <c r="F25" s="207">
        <f>VLOOKUP(E25,Parametry!$E$6:$F$8,2,FALSE)</f>
        <v>0</v>
      </c>
      <c r="G25" s="29"/>
      <c r="H25" s="56"/>
      <c r="I25" s="77"/>
      <c r="J25" s="78"/>
      <c r="K25" s="77"/>
      <c r="AD25" s="123" t="s">
        <v>52</v>
      </c>
    </row>
    <row r="26" spans="2:30" x14ac:dyDescent="0.25">
      <c r="B26" s="69"/>
      <c r="C26" s="128" t="s">
        <v>1072</v>
      </c>
      <c r="D26" s="229">
        <v>87</v>
      </c>
      <c r="E26" s="33" t="s">
        <v>6</v>
      </c>
      <c r="F26" s="207">
        <f>VLOOKUP(E26,Parametry!$E$6:$F$8,2,FALSE)</f>
        <v>0</v>
      </c>
      <c r="G26" s="29"/>
      <c r="H26" s="56"/>
      <c r="I26" s="77"/>
      <c r="J26" s="78"/>
      <c r="K26" s="77"/>
      <c r="AD26" s="123" t="s">
        <v>53</v>
      </c>
    </row>
    <row r="27" spans="2:30" x14ac:dyDescent="0.25">
      <c r="B27" s="69"/>
      <c r="C27" s="128" t="s">
        <v>1073</v>
      </c>
      <c r="D27" s="229">
        <v>88</v>
      </c>
      <c r="E27" s="33" t="s">
        <v>6</v>
      </c>
      <c r="F27" s="207">
        <f>VLOOKUP(E27,Parametry!$E$6:$F$8,2,FALSE)</f>
        <v>0</v>
      </c>
      <c r="G27" s="29"/>
      <c r="H27" s="56"/>
      <c r="I27" s="77"/>
      <c r="J27" s="78"/>
      <c r="K27" s="77"/>
      <c r="AD27" s="123"/>
    </row>
    <row r="28" spans="2:30" x14ac:dyDescent="0.25">
      <c r="B28" s="69"/>
      <c r="C28" s="128" t="s">
        <v>1074</v>
      </c>
      <c r="D28" s="229">
        <v>89</v>
      </c>
      <c r="E28" s="33" t="s">
        <v>6</v>
      </c>
      <c r="F28" s="207">
        <f>VLOOKUP(E28,Parametry!$E$6:$F$8,2,FALSE)</f>
        <v>0</v>
      </c>
      <c r="G28" s="29"/>
      <c r="H28" s="56"/>
      <c r="I28" s="77"/>
      <c r="J28" s="78"/>
      <c r="K28" s="77"/>
      <c r="AD28" s="123" t="s">
        <v>54</v>
      </c>
    </row>
    <row r="29" spans="2:30" x14ac:dyDescent="0.25">
      <c r="B29" s="69"/>
      <c r="C29" s="128" t="s">
        <v>1075</v>
      </c>
      <c r="D29" s="229">
        <v>90</v>
      </c>
      <c r="E29" s="33" t="s">
        <v>6</v>
      </c>
      <c r="F29" s="207">
        <f>VLOOKUP(E29,Parametry!$E$6:$F$8,2,FALSE)</f>
        <v>0</v>
      </c>
      <c r="G29" s="29"/>
      <c r="H29" s="56"/>
      <c r="I29" s="77"/>
      <c r="J29" s="78"/>
      <c r="K29" s="77"/>
      <c r="AD29" s="123" t="s">
        <v>55</v>
      </c>
    </row>
    <row r="30" spans="2:30" x14ac:dyDescent="0.25">
      <c r="B30" s="69"/>
      <c r="C30" s="128" t="s">
        <v>1076</v>
      </c>
      <c r="D30" s="229">
        <v>91</v>
      </c>
      <c r="E30" s="33" t="s">
        <v>6</v>
      </c>
      <c r="F30" s="207">
        <f>VLOOKUP(E30,Parametry!$E$6:$F$8,2,FALSE)</f>
        <v>0</v>
      </c>
      <c r="G30" s="29"/>
      <c r="H30" s="56"/>
      <c r="I30" s="77"/>
      <c r="J30" s="78"/>
      <c r="K30" s="77"/>
      <c r="AD30" s="123" t="s">
        <v>56</v>
      </c>
    </row>
    <row r="31" spans="2:30" x14ac:dyDescent="0.25">
      <c r="B31" s="69"/>
      <c r="C31" s="128" t="s">
        <v>1077</v>
      </c>
      <c r="D31" s="229">
        <v>92</v>
      </c>
      <c r="E31" s="33" t="s">
        <v>6</v>
      </c>
      <c r="F31" s="207">
        <f>VLOOKUP(E31,Parametry!$E$6:$F$8,2,FALSE)</f>
        <v>0</v>
      </c>
      <c r="G31" s="29"/>
      <c r="H31" s="56"/>
      <c r="I31" s="77"/>
      <c r="J31" s="78"/>
      <c r="K31" s="77"/>
      <c r="AD31" s="123" t="s">
        <v>57</v>
      </c>
    </row>
    <row r="32" spans="2:30" x14ac:dyDescent="0.25">
      <c r="B32" s="69"/>
      <c r="C32" s="128" t="s">
        <v>395</v>
      </c>
      <c r="D32" s="229">
        <v>30</v>
      </c>
      <c r="E32" s="33" t="s">
        <v>6</v>
      </c>
      <c r="F32" s="207">
        <f>VLOOKUP(E32,Parametry!$E$6:$F$8,2,FALSE)</f>
        <v>0</v>
      </c>
      <c r="G32" s="29"/>
      <c r="H32" s="56"/>
      <c r="I32" s="77"/>
      <c r="J32" s="78"/>
      <c r="K32" s="77"/>
      <c r="AD32" s="123" t="s">
        <v>58</v>
      </c>
    </row>
    <row r="33" spans="2:30" x14ac:dyDescent="0.25">
      <c r="B33" s="69"/>
      <c r="C33" s="128" t="s">
        <v>396</v>
      </c>
      <c r="D33" s="229">
        <v>35</v>
      </c>
      <c r="E33" s="33" t="s">
        <v>6</v>
      </c>
      <c r="F33" s="207">
        <f>VLOOKUP(E33,Parametry!$E$6:$F$8,2,FALSE)</f>
        <v>0</v>
      </c>
      <c r="G33" s="302"/>
      <c r="H33" s="56"/>
      <c r="I33" s="77"/>
      <c r="J33" s="78"/>
      <c r="K33" s="77"/>
      <c r="AD33" s="123"/>
    </row>
    <row r="34" spans="2:30" x14ac:dyDescent="0.25">
      <c r="B34" s="69"/>
      <c r="C34" s="128" t="s">
        <v>397</v>
      </c>
      <c r="D34" s="229">
        <v>25</v>
      </c>
      <c r="E34" s="33" t="s">
        <v>6</v>
      </c>
      <c r="F34" s="207">
        <f>VLOOKUP(E34,Parametry!$E$6:$F$8,2,FALSE)</f>
        <v>0</v>
      </c>
      <c r="G34" s="52"/>
      <c r="H34" s="56"/>
      <c r="I34" s="77"/>
      <c r="K34" s="77"/>
      <c r="AD34" s="123" t="s">
        <v>59</v>
      </c>
    </row>
    <row r="35" spans="2:30" x14ac:dyDescent="0.25">
      <c r="B35" s="69"/>
      <c r="C35" s="128" t="s">
        <v>398</v>
      </c>
      <c r="D35" s="229">
        <v>6</v>
      </c>
      <c r="E35" s="33" t="s">
        <v>6</v>
      </c>
      <c r="F35" s="207">
        <f>VLOOKUP(E35,Parametry!$E$6:$F$8,2,FALSE)</f>
        <v>0</v>
      </c>
      <c r="G35" s="52"/>
      <c r="H35" s="56"/>
      <c r="I35" s="77"/>
      <c r="J35" s="77"/>
      <c r="K35" s="77"/>
      <c r="AD35" s="123" t="s">
        <v>60</v>
      </c>
    </row>
    <row r="36" spans="2:30" x14ac:dyDescent="0.25">
      <c r="B36" s="69"/>
      <c r="C36" s="128" t="s">
        <v>399</v>
      </c>
      <c r="D36" s="229">
        <v>24</v>
      </c>
      <c r="E36" s="33" t="s">
        <v>6</v>
      </c>
      <c r="F36" s="207">
        <f>VLOOKUP(E36,Parametry!$E$6:$F$8,2,FALSE)</f>
        <v>0</v>
      </c>
      <c r="G36" s="52"/>
      <c r="H36" s="56"/>
      <c r="I36" s="77"/>
      <c r="J36" s="77"/>
      <c r="K36" s="77"/>
      <c r="AD36" s="123" t="s">
        <v>61</v>
      </c>
    </row>
    <row r="37" spans="2:30" x14ac:dyDescent="0.25">
      <c r="B37" s="69"/>
      <c r="C37" s="128" t="s">
        <v>1059</v>
      </c>
      <c r="D37" s="229">
        <v>73</v>
      </c>
      <c r="E37" s="33" t="s">
        <v>6</v>
      </c>
      <c r="F37" s="207">
        <f>VLOOKUP(E37,Parametry!$E$6:$F$8,2,FALSE)</f>
        <v>0</v>
      </c>
      <c r="G37" s="52"/>
      <c r="H37" s="56"/>
      <c r="I37" s="77"/>
      <c r="J37" s="77"/>
      <c r="K37" s="77"/>
      <c r="AD37" s="123" t="s">
        <v>62</v>
      </c>
    </row>
    <row r="38" spans="2:30" x14ac:dyDescent="0.25">
      <c r="B38" s="69"/>
      <c r="C38" s="128" t="s">
        <v>1060</v>
      </c>
      <c r="D38" s="229">
        <v>74</v>
      </c>
      <c r="E38" s="33" t="s">
        <v>6</v>
      </c>
      <c r="F38" s="207">
        <f>VLOOKUP(E38,Parametry!$E$6:$F$8,2,FALSE)</f>
        <v>0</v>
      </c>
      <c r="G38" s="52"/>
      <c r="H38" s="56"/>
      <c r="I38" s="77"/>
      <c r="J38" s="77"/>
      <c r="K38" s="77"/>
      <c r="AD38" s="123" t="s">
        <v>63</v>
      </c>
    </row>
    <row r="39" spans="2:30" x14ac:dyDescent="0.25">
      <c r="B39" s="69"/>
      <c r="C39" s="128" t="s">
        <v>1061</v>
      </c>
      <c r="D39" s="229">
        <v>75</v>
      </c>
      <c r="E39" s="33" t="s">
        <v>6</v>
      </c>
      <c r="F39" s="207">
        <f>VLOOKUP(E39,Parametry!$E$6:$F$8,2,FALSE)</f>
        <v>0</v>
      </c>
      <c r="G39" s="52"/>
      <c r="H39" s="56"/>
      <c r="I39" s="77"/>
      <c r="J39" s="77"/>
      <c r="K39" s="77"/>
      <c r="AD39" s="123" t="s">
        <v>64</v>
      </c>
    </row>
    <row r="40" spans="2:30" x14ac:dyDescent="0.25">
      <c r="B40" s="69"/>
      <c r="C40" s="128" t="s">
        <v>1062</v>
      </c>
      <c r="D40" s="229">
        <v>76</v>
      </c>
      <c r="E40" s="33" t="s">
        <v>6</v>
      </c>
      <c r="F40" s="207">
        <f>VLOOKUP(E40,Parametry!$E$6:$F$8,2,FALSE)</f>
        <v>0</v>
      </c>
      <c r="G40" s="52"/>
      <c r="H40" s="56"/>
      <c r="I40" s="77"/>
      <c r="J40" s="77"/>
      <c r="K40" s="77"/>
      <c r="AD40" s="123" t="s">
        <v>65</v>
      </c>
    </row>
    <row r="41" spans="2:30" x14ac:dyDescent="0.25">
      <c r="B41" s="69"/>
      <c r="C41" s="128" t="s">
        <v>400</v>
      </c>
      <c r="D41" s="229">
        <v>45</v>
      </c>
      <c r="E41" s="33" t="s">
        <v>6</v>
      </c>
      <c r="F41" s="207">
        <f>VLOOKUP(E41,Parametry!$E$6:$F$8,2,FALSE)</f>
        <v>0</v>
      </c>
      <c r="G41" s="52"/>
      <c r="H41" s="56"/>
      <c r="I41" s="77"/>
      <c r="J41" s="77"/>
      <c r="K41" s="77"/>
      <c r="AD41" s="123" t="s">
        <v>66</v>
      </c>
    </row>
    <row r="42" spans="2:30" x14ac:dyDescent="0.25">
      <c r="B42" s="69"/>
      <c r="C42" s="129" t="s">
        <v>1078</v>
      </c>
      <c r="D42" s="229">
        <v>46</v>
      </c>
      <c r="E42" s="33" t="s">
        <v>6</v>
      </c>
      <c r="F42" s="207">
        <f>VLOOKUP(E42,Parametry!$E$6:$F$8,2,FALSE)</f>
        <v>0</v>
      </c>
      <c r="G42" s="52"/>
      <c r="H42" s="56"/>
      <c r="I42" s="77"/>
      <c r="J42" s="77"/>
      <c r="K42" s="77"/>
      <c r="AD42" s="123" t="s">
        <v>67</v>
      </c>
    </row>
    <row r="43" spans="2:30" x14ac:dyDescent="0.25">
      <c r="B43" s="69"/>
      <c r="C43" s="128" t="s">
        <v>1064</v>
      </c>
      <c r="D43" s="229">
        <v>51</v>
      </c>
      <c r="E43" s="33" t="s">
        <v>6</v>
      </c>
      <c r="F43" s="207">
        <f>VLOOKUP(E43,Parametry!$E$6:$F$8,2,FALSE)</f>
        <v>0</v>
      </c>
      <c r="G43" s="52"/>
      <c r="H43" s="56"/>
      <c r="I43" s="77"/>
      <c r="J43" s="77"/>
      <c r="K43" s="77"/>
      <c r="AD43" s="123" t="s">
        <v>68</v>
      </c>
    </row>
    <row r="44" spans="2:30" x14ac:dyDescent="0.25">
      <c r="B44" s="69"/>
      <c r="C44" s="129" t="s">
        <v>1067</v>
      </c>
      <c r="D44" s="229">
        <v>64</v>
      </c>
      <c r="E44" s="33" t="s">
        <v>6</v>
      </c>
      <c r="F44" s="207">
        <f>VLOOKUP(E44,Parametry!$E$6:$F$8,2,FALSE)</f>
        <v>0</v>
      </c>
      <c r="G44" s="52"/>
      <c r="H44" s="56"/>
      <c r="I44" s="77"/>
      <c r="J44" s="77"/>
      <c r="K44" s="77"/>
      <c r="AD44" s="123"/>
    </row>
    <row r="45" spans="2:30" x14ac:dyDescent="0.25">
      <c r="B45" s="69"/>
      <c r="C45" s="128" t="s">
        <v>1065</v>
      </c>
      <c r="D45" s="229">
        <v>61</v>
      </c>
      <c r="E45" s="33" t="s">
        <v>6</v>
      </c>
      <c r="F45" s="207">
        <f>VLOOKUP(E45,Parametry!$E$6:$F$8,2,FALSE)</f>
        <v>0</v>
      </c>
      <c r="G45" s="52"/>
      <c r="H45" s="56"/>
      <c r="I45" s="77"/>
      <c r="J45" s="77"/>
      <c r="K45" s="77"/>
      <c r="AD45" s="123" t="s">
        <v>69</v>
      </c>
    </row>
    <row r="46" spans="2:30" x14ac:dyDescent="0.25">
      <c r="B46" s="69"/>
      <c r="C46" s="129" t="s">
        <v>1066</v>
      </c>
      <c r="D46" s="229">
        <v>65</v>
      </c>
      <c r="E46" s="33" t="s">
        <v>6</v>
      </c>
      <c r="F46" s="207">
        <f>VLOOKUP(E46,Parametry!$E$6:$F$8,2,FALSE)</f>
        <v>0</v>
      </c>
      <c r="G46" s="52"/>
      <c r="H46" s="56"/>
      <c r="I46" s="77"/>
      <c r="J46" s="77"/>
      <c r="K46" s="77"/>
      <c r="AD46" s="123" t="s">
        <v>70</v>
      </c>
    </row>
    <row r="47" spans="2:30" x14ac:dyDescent="0.25">
      <c r="B47" s="69"/>
      <c r="C47" s="129" t="s">
        <v>1079</v>
      </c>
      <c r="D47" s="229">
        <v>85</v>
      </c>
      <c r="E47" s="33" t="s">
        <v>6</v>
      </c>
      <c r="F47" s="207">
        <f>VLOOKUP(E47,Parametry!$E$6:$F$8,2,FALSE)</f>
        <v>0</v>
      </c>
      <c r="G47" s="52"/>
      <c r="H47" s="56"/>
      <c r="I47" s="77"/>
      <c r="J47" s="77"/>
      <c r="K47" s="77"/>
      <c r="AD47" s="123" t="s">
        <v>71</v>
      </c>
    </row>
    <row r="48" spans="2:30" x14ac:dyDescent="0.25">
      <c r="B48" s="69"/>
      <c r="C48" s="128" t="s">
        <v>401</v>
      </c>
      <c r="D48" s="229">
        <v>33</v>
      </c>
      <c r="E48" s="33" t="s">
        <v>6</v>
      </c>
      <c r="F48" s="207">
        <f>VLOOKUP(E48,Parametry!$E$6:$F$8,2,FALSE)</f>
        <v>0</v>
      </c>
      <c r="G48" s="52"/>
      <c r="H48" s="56"/>
      <c r="I48" s="77"/>
      <c r="J48" s="77"/>
      <c r="K48" s="77"/>
      <c r="AD48" s="123"/>
    </row>
    <row r="49" spans="2:30" x14ac:dyDescent="0.25">
      <c r="B49" s="69"/>
      <c r="C49" s="128" t="s">
        <v>402</v>
      </c>
      <c r="D49" s="229">
        <v>49</v>
      </c>
      <c r="E49" s="33" t="s">
        <v>6</v>
      </c>
      <c r="F49" s="207">
        <f>VLOOKUP(E49,Parametry!$E$6:$F$8,2,FALSE)</f>
        <v>0</v>
      </c>
      <c r="G49" s="52"/>
      <c r="H49" s="56"/>
      <c r="I49" s="77"/>
      <c r="J49" s="77"/>
      <c r="K49" s="77"/>
      <c r="AD49" s="123"/>
    </row>
    <row r="50" spans="2:30" x14ac:dyDescent="0.25">
      <c r="B50" s="69"/>
      <c r="C50" s="128" t="s">
        <v>831</v>
      </c>
      <c r="D50" s="229">
        <v>57</v>
      </c>
      <c r="E50" s="33" t="s">
        <v>6</v>
      </c>
      <c r="F50" s="207">
        <f>VLOOKUP(E50,Parametry!$E$6:$F$8,2,FALSE)</f>
        <v>0</v>
      </c>
      <c r="G50" s="52"/>
      <c r="H50" s="56"/>
      <c r="I50" s="77"/>
      <c r="J50" s="77"/>
      <c r="K50" s="77"/>
      <c r="AD50" s="123" t="s">
        <v>72</v>
      </c>
    </row>
    <row r="51" spans="2:30" x14ac:dyDescent="0.25">
      <c r="B51" s="69"/>
      <c r="C51" s="128" t="s">
        <v>403</v>
      </c>
      <c r="D51" s="229">
        <v>34</v>
      </c>
      <c r="E51" s="33" t="s">
        <v>6</v>
      </c>
      <c r="F51" s="207">
        <f>VLOOKUP(E51,Parametry!$E$6:$F$8,2,FALSE)</f>
        <v>0</v>
      </c>
      <c r="G51" s="52"/>
      <c r="H51" s="56"/>
      <c r="I51" s="77"/>
      <c r="J51" s="77"/>
      <c r="K51" s="77"/>
      <c r="AD51" s="123" t="s">
        <v>73</v>
      </c>
    </row>
    <row r="52" spans="2:30" x14ac:dyDescent="0.25">
      <c r="B52" s="69"/>
      <c r="C52" s="128" t="s">
        <v>404</v>
      </c>
      <c r="D52" s="229">
        <v>15</v>
      </c>
      <c r="E52" s="33" t="s">
        <v>6</v>
      </c>
      <c r="F52" s="207">
        <f>VLOOKUP(E52,Parametry!$E$6:$F$8,2,FALSE)</f>
        <v>0</v>
      </c>
      <c r="G52" s="52"/>
      <c r="H52" s="56"/>
      <c r="I52" s="77"/>
      <c r="J52" s="77"/>
      <c r="K52" s="77"/>
      <c r="AD52" s="123" t="s">
        <v>74</v>
      </c>
    </row>
    <row r="53" spans="2:30" x14ac:dyDescent="0.25">
      <c r="B53" s="69"/>
      <c r="C53" s="128" t="s">
        <v>1063</v>
      </c>
      <c r="D53" s="229">
        <v>84</v>
      </c>
      <c r="E53" s="33" t="s">
        <v>6</v>
      </c>
      <c r="F53" s="207">
        <f>VLOOKUP(E53,Parametry!$E$6:$F$8,2,FALSE)</f>
        <v>0</v>
      </c>
      <c r="G53" s="52"/>
      <c r="H53" s="56"/>
      <c r="I53" s="77"/>
      <c r="J53" s="77"/>
      <c r="K53" s="77"/>
      <c r="AD53" s="123" t="s">
        <v>75</v>
      </c>
    </row>
    <row r="54" spans="2:30" x14ac:dyDescent="0.25">
      <c r="B54" s="69"/>
      <c r="C54" s="128" t="s">
        <v>405</v>
      </c>
      <c r="D54" s="229">
        <v>37</v>
      </c>
      <c r="E54" s="33" t="s">
        <v>6</v>
      </c>
      <c r="F54" s="207">
        <f>VLOOKUP(E54,Parametry!$E$6:$F$8,2,FALSE)</f>
        <v>0</v>
      </c>
      <c r="G54" s="52"/>
      <c r="H54" s="56"/>
      <c r="I54" s="77"/>
      <c r="J54" s="77"/>
      <c r="K54" s="77"/>
      <c r="AD54" s="123" t="s">
        <v>76</v>
      </c>
    </row>
    <row r="55" spans="2:30" x14ac:dyDescent="0.25">
      <c r="B55" s="69"/>
      <c r="C55" s="128" t="s">
        <v>406</v>
      </c>
      <c r="D55" s="229">
        <v>19</v>
      </c>
      <c r="E55" s="33" t="s">
        <v>6</v>
      </c>
      <c r="F55" s="207">
        <f>VLOOKUP(E55,Parametry!$E$6:$F$8,2,FALSE)</f>
        <v>0</v>
      </c>
      <c r="G55" s="52"/>
      <c r="H55" s="56"/>
      <c r="I55" s="77"/>
      <c r="J55" s="77"/>
      <c r="K55" s="77"/>
      <c r="AD55" s="123" t="s">
        <v>77</v>
      </c>
    </row>
    <row r="56" spans="2:30" x14ac:dyDescent="0.25">
      <c r="B56" s="69"/>
      <c r="C56" s="128" t="s">
        <v>407</v>
      </c>
      <c r="D56" s="229">
        <v>18</v>
      </c>
      <c r="E56" s="33" t="s">
        <v>6</v>
      </c>
      <c r="F56" s="207">
        <f>VLOOKUP(E56,Parametry!$E$6:$F$8,2,FALSE)</f>
        <v>0</v>
      </c>
      <c r="G56" s="52"/>
      <c r="H56" s="56"/>
      <c r="I56" s="77"/>
      <c r="J56" s="77"/>
      <c r="K56" s="77"/>
      <c r="AD56" s="123" t="s">
        <v>79</v>
      </c>
    </row>
    <row r="57" spans="2:30" x14ac:dyDescent="0.25">
      <c r="B57" s="69"/>
      <c r="C57" s="128" t="s">
        <v>408</v>
      </c>
      <c r="D57" s="229">
        <v>47</v>
      </c>
      <c r="E57" s="33" t="s">
        <v>6</v>
      </c>
      <c r="F57" s="207">
        <f>VLOOKUP(E57,Parametry!$E$6:$F$8,2,FALSE)</f>
        <v>0</v>
      </c>
      <c r="G57" s="52"/>
      <c r="H57" s="56"/>
      <c r="I57" s="77"/>
      <c r="J57" s="77"/>
      <c r="K57" s="77"/>
      <c r="AD57" s="123" t="s">
        <v>80</v>
      </c>
    </row>
    <row r="58" spans="2:30" x14ac:dyDescent="0.25">
      <c r="B58" s="69"/>
      <c r="C58" s="128" t="s">
        <v>1029</v>
      </c>
      <c r="D58" s="229">
        <v>77</v>
      </c>
      <c r="E58" s="33" t="s">
        <v>6</v>
      </c>
      <c r="F58" s="207">
        <f>VLOOKUP(E58,Parametry!$E$6:$F$8,2,FALSE)</f>
        <v>0</v>
      </c>
      <c r="G58" s="52"/>
      <c r="H58" s="56"/>
      <c r="I58" s="77"/>
      <c r="J58" s="77"/>
      <c r="K58" s="77"/>
      <c r="AD58" s="123" t="s">
        <v>81</v>
      </c>
    </row>
    <row r="59" spans="2:30" x14ac:dyDescent="0.25">
      <c r="B59" s="69"/>
      <c r="C59" s="128" t="s">
        <v>1030</v>
      </c>
      <c r="D59" s="229">
        <v>78</v>
      </c>
      <c r="E59" s="33" t="s">
        <v>6</v>
      </c>
      <c r="F59" s="207">
        <f>VLOOKUP(E59,Parametry!$E$6:$F$8,2,FALSE)</f>
        <v>0</v>
      </c>
      <c r="G59" s="52"/>
      <c r="H59" s="56"/>
      <c r="I59" s="77"/>
      <c r="J59" s="77"/>
      <c r="K59" s="77"/>
      <c r="AD59" s="123" t="s">
        <v>82</v>
      </c>
    </row>
    <row r="60" spans="2:30" x14ac:dyDescent="0.25">
      <c r="B60" s="69"/>
      <c r="C60" s="128" t="s">
        <v>1031</v>
      </c>
      <c r="D60" s="229">
        <v>79</v>
      </c>
      <c r="E60" s="33" t="s">
        <v>6</v>
      </c>
      <c r="F60" s="207">
        <f>VLOOKUP(E60,Parametry!$E$6:$F$8,2,FALSE)</f>
        <v>0</v>
      </c>
      <c r="G60" s="52"/>
      <c r="H60" s="56"/>
      <c r="I60" s="77"/>
      <c r="J60" s="77"/>
      <c r="K60" s="77"/>
      <c r="AD60" s="123" t="s">
        <v>83</v>
      </c>
    </row>
    <row r="61" spans="2:30" x14ac:dyDescent="0.25">
      <c r="B61" s="69"/>
      <c r="C61" s="128" t="s">
        <v>409</v>
      </c>
      <c r="D61" s="229">
        <v>54</v>
      </c>
      <c r="E61" s="33" t="s">
        <v>6</v>
      </c>
      <c r="F61" s="207">
        <f>VLOOKUP(E61,Parametry!$E$6:$F$8,2,FALSE)</f>
        <v>0</v>
      </c>
      <c r="G61" s="52"/>
      <c r="H61" s="56"/>
      <c r="I61" s="78"/>
      <c r="J61" s="77"/>
      <c r="K61" s="77"/>
      <c r="AD61" s="123" t="s">
        <v>84</v>
      </c>
    </row>
    <row r="62" spans="2:30" x14ac:dyDescent="0.25">
      <c r="B62" s="73"/>
      <c r="C62" s="75"/>
      <c r="D62" s="230" t="s">
        <v>1019</v>
      </c>
      <c r="E62" s="198"/>
      <c r="F62" s="198"/>
      <c r="G62" s="230" t="s">
        <v>1019</v>
      </c>
      <c r="H62" s="76"/>
      <c r="I62" s="78"/>
      <c r="J62" s="77"/>
      <c r="K62" s="77"/>
      <c r="AD62" s="123" t="s">
        <v>87</v>
      </c>
    </row>
    <row r="63" spans="2:30" x14ac:dyDescent="0.25">
      <c r="B63" s="78"/>
      <c r="C63" s="130"/>
      <c r="D63" s="130"/>
      <c r="E63" s="131"/>
      <c r="F63" s="131"/>
      <c r="G63" s="78"/>
      <c r="H63" s="78"/>
      <c r="I63" s="78"/>
      <c r="J63" s="77"/>
      <c r="K63" s="77"/>
      <c r="AD63" s="123" t="s">
        <v>88</v>
      </c>
    </row>
    <row r="64" spans="2:30" x14ac:dyDescent="0.25">
      <c r="B64" s="65"/>
      <c r="C64" s="66" t="s">
        <v>29</v>
      </c>
      <c r="D64" s="66"/>
      <c r="E64" s="120"/>
      <c r="F64" s="132"/>
      <c r="G64" s="66" t="s">
        <v>362</v>
      </c>
      <c r="H64" s="122"/>
      <c r="I64" s="77"/>
      <c r="J64" s="77"/>
      <c r="K64" s="77"/>
      <c r="AD64" s="123" t="s">
        <v>89</v>
      </c>
    </row>
    <row r="65" spans="2:30" ht="19.5" customHeight="1" x14ac:dyDescent="0.25">
      <c r="B65" s="69"/>
      <c r="C65" s="274" t="s">
        <v>851</v>
      </c>
      <c r="D65" s="274"/>
      <c r="E65" s="275"/>
      <c r="F65" s="102"/>
      <c r="G65" s="133" t="s">
        <v>981</v>
      </c>
      <c r="H65" s="127"/>
      <c r="I65" s="77"/>
      <c r="J65" s="77"/>
      <c r="K65" s="77"/>
      <c r="AD65" s="123" t="s">
        <v>90</v>
      </c>
    </row>
    <row r="66" spans="2:30" x14ac:dyDescent="0.25">
      <c r="B66" s="69"/>
      <c r="C66" s="128" t="s">
        <v>834</v>
      </c>
      <c r="D66" s="231">
        <v>2</v>
      </c>
      <c r="E66" s="33" t="s">
        <v>6</v>
      </c>
      <c r="F66" s="208">
        <f>VLOOKUP(E66,Parametry!$E$3:$F$4,2,FALSE)</f>
        <v>0</v>
      </c>
      <c r="G66" s="29"/>
      <c r="H66" s="56"/>
      <c r="I66" s="77"/>
      <c r="J66" s="77"/>
      <c r="K66" s="77"/>
      <c r="AD66" s="123" t="s">
        <v>91</v>
      </c>
    </row>
    <row r="67" spans="2:30" x14ac:dyDescent="0.25">
      <c r="B67" s="69"/>
      <c r="C67" s="128" t="s">
        <v>835</v>
      </c>
      <c r="D67" s="231">
        <v>1</v>
      </c>
      <c r="E67" s="33" t="s">
        <v>6</v>
      </c>
      <c r="F67" s="208">
        <f>VLOOKUP(E67,Parametry!$E$3:$F$4,2,FALSE)</f>
        <v>0</v>
      </c>
      <c r="G67" s="29"/>
      <c r="H67" s="56"/>
      <c r="I67" s="77"/>
      <c r="J67" s="77"/>
      <c r="K67" s="77"/>
      <c r="AD67" s="123" t="s">
        <v>92</v>
      </c>
    </row>
    <row r="68" spans="2:30" x14ac:dyDescent="0.25">
      <c r="B68" s="69"/>
      <c r="C68" s="128" t="s">
        <v>836</v>
      </c>
      <c r="D68" s="231">
        <v>11</v>
      </c>
      <c r="E68" s="33" t="s">
        <v>6</v>
      </c>
      <c r="F68" s="208">
        <f>VLOOKUP(E68,Parametry!$E$3:$F$4,2,FALSE)</f>
        <v>0</v>
      </c>
      <c r="G68" s="29"/>
      <c r="H68" s="56"/>
      <c r="I68" s="77"/>
      <c r="J68" s="77"/>
      <c r="K68" s="77"/>
      <c r="AD68" s="123" t="s">
        <v>93</v>
      </c>
    </row>
    <row r="69" spans="2:30" x14ac:dyDescent="0.25">
      <c r="B69" s="69"/>
      <c r="C69" s="128" t="s">
        <v>837</v>
      </c>
      <c r="D69" s="231">
        <v>3</v>
      </c>
      <c r="E69" s="33" t="s">
        <v>6</v>
      </c>
      <c r="F69" s="208">
        <f>VLOOKUP(E69,Parametry!$E$3:$F$4,2,FALSE)</f>
        <v>0</v>
      </c>
      <c r="G69" s="29"/>
      <c r="H69" s="56"/>
      <c r="I69" s="77"/>
      <c r="J69" s="77"/>
      <c r="K69" s="77"/>
      <c r="AD69" s="123" t="s">
        <v>94</v>
      </c>
    </row>
    <row r="70" spans="2:30" x14ac:dyDescent="0.25">
      <c r="B70" s="69"/>
      <c r="C70" s="128" t="s">
        <v>838</v>
      </c>
      <c r="D70" s="231">
        <v>4</v>
      </c>
      <c r="E70" s="33" t="s">
        <v>6</v>
      </c>
      <c r="F70" s="208">
        <f>VLOOKUP(E70,Parametry!$E$3:$F$4,2,FALSE)</f>
        <v>0</v>
      </c>
      <c r="G70" s="29"/>
      <c r="H70" s="56"/>
      <c r="I70" s="77"/>
      <c r="J70" s="77"/>
      <c r="K70" s="77"/>
      <c r="AD70" s="123" t="s">
        <v>95</v>
      </c>
    </row>
    <row r="71" spans="2:30" x14ac:dyDescent="0.25">
      <c r="B71" s="69"/>
      <c r="C71" s="128" t="s">
        <v>391</v>
      </c>
      <c r="D71" s="231">
        <v>13</v>
      </c>
      <c r="E71" s="33" t="s">
        <v>6</v>
      </c>
      <c r="F71" s="208">
        <f>VLOOKUP(E71,Parametry!$E$3:$F$4,2,FALSE)</f>
        <v>0</v>
      </c>
      <c r="G71" s="29"/>
      <c r="H71" s="56"/>
      <c r="I71" s="77"/>
      <c r="J71" s="77"/>
      <c r="K71" s="77"/>
      <c r="AD71" s="123" t="s">
        <v>96</v>
      </c>
    </row>
    <row r="72" spans="2:30" x14ac:dyDescent="0.25">
      <c r="B72" s="69"/>
      <c r="C72" s="128" t="s">
        <v>839</v>
      </c>
      <c r="D72" s="231">
        <v>5</v>
      </c>
      <c r="E72" s="33" t="s">
        <v>6</v>
      </c>
      <c r="F72" s="208">
        <f>VLOOKUP(E72,Parametry!$E$3:$F$4,2,FALSE)</f>
        <v>0</v>
      </c>
      <c r="G72" s="29"/>
      <c r="H72" s="56"/>
      <c r="I72" s="77"/>
      <c r="J72" s="77"/>
      <c r="K72" s="77"/>
      <c r="AD72" s="123" t="s">
        <v>97</v>
      </c>
    </row>
    <row r="73" spans="2:30" x14ac:dyDescent="0.25">
      <c r="B73" s="69"/>
      <c r="C73" s="128" t="s">
        <v>840</v>
      </c>
      <c r="D73" s="231">
        <v>6</v>
      </c>
      <c r="E73" s="33" t="s">
        <v>6</v>
      </c>
      <c r="F73" s="208">
        <f>VLOOKUP(E73,Parametry!$E$3:$F$4,2,FALSE)</f>
        <v>0</v>
      </c>
      <c r="G73" s="29"/>
      <c r="H73" s="56"/>
      <c r="I73" s="77"/>
      <c r="J73" s="77"/>
      <c r="K73" s="77"/>
    </row>
    <row r="74" spans="2:30" x14ac:dyDescent="0.25">
      <c r="B74" s="69"/>
      <c r="C74" s="128" t="s">
        <v>841</v>
      </c>
      <c r="D74" s="231">
        <v>7</v>
      </c>
      <c r="E74" s="33" t="s">
        <v>6</v>
      </c>
      <c r="F74" s="208">
        <f>VLOOKUP(E74,Parametry!$E$3:$F$4,2,FALSE)</f>
        <v>0</v>
      </c>
      <c r="G74" s="29"/>
      <c r="H74" s="56"/>
      <c r="I74" s="77"/>
      <c r="J74" s="77"/>
      <c r="K74" s="77"/>
    </row>
    <row r="75" spans="2:30" x14ac:dyDescent="0.25">
      <c r="B75" s="69"/>
      <c r="C75" s="128" t="s">
        <v>845</v>
      </c>
      <c r="D75" s="231">
        <v>8</v>
      </c>
      <c r="E75" s="33" t="s">
        <v>6</v>
      </c>
      <c r="F75" s="208">
        <f>VLOOKUP(E75,Parametry!$E$3:$F$4,2,FALSE)</f>
        <v>0</v>
      </c>
      <c r="G75" s="29"/>
      <c r="H75" s="56"/>
      <c r="I75" s="77"/>
      <c r="J75" s="77"/>
      <c r="K75" s="77"/>
    </row>
    <row r="76" spans="2:30" x14ac:dyDescent="0.25">
      <c r="B76" s="69"/>
      <c r="C76" s="128" t="s">
        <v>842</v>
      </c>
      <c r="D76" s="231">
        <v>9</v>
      </c>
      <c r="E76" s="33" t="s">
        <v>6</v>
      </c>
      <c r="F76" s="208">
        <f>VLOOKUP(E76,Parametry!$E$3:$F$4,2,FALSE)</f>
        <v>0</v>
      </c>
      <c r="G76" s="29"/>
      <c r="H76" s="56"/>
      <c r="I76" s="77"/>
      <c r="J76" s="77"/>
      <c r="K76" s="77"/>
      <c r="L76" s="77"/>
      <c r="M76" s="50"/>
      <c r="N76" s="50"/>
      <c r="O76" s="119"/>
      <c r="P76" s="119"/>
      <c r="Q76" s="50"/>
      <c r="R76" s="50"/>
    </row>
    <row r="77" spans="2:30" x14ac:dyDescent="0.25">
      <c r="B77" s="69"/>
      <c r="C77" s="128" t="s">
        <v>843</v>
      </c>
      <c r="D77" s="231">
        <v>10</v>
      </c>
      <c r="E77" s="33" t="s">
        <v>6</v>
      </c>
      <c r="F77" s="208">
        <f>VLOOKUP(E77,Parametry!$E$3:$F$4,2,FALSE)</f>
        <v>0</v>
      </c>
      <c r="G77" s="29"/>
      <c r="H77" s="56"/>
      <c r="I77" s="77"/>
      <c r="J77" s="77"/>
      <c r="K77" s="77"/>
      <c r="L77" s="77"/>
      <c r="M77" s="50"/>
      <c r="N77" s="50"/>
      <c r="O77" s="119"/>
      <c r="P77" s="119"/>
      <c r="Q77" s="50"/>
      <c r="R77" s="50"/>
    </row>
    <row r="78" spans="2:30" x14ac:dyDescent="0.25">
      <c r="B78" s="69"/>
      <c r="C78" s="128" t="s">
        <v>844</v>
      </c>
      <c r="D78" s="231">
        <v>12</v>
      </c>
      <c r="E78" s="33" t="s">
        <v>6</v>
      </c>
      <c r="F78" s="208">
        <f>VLOOKUP(E78,Parametry!$E$3:$F$4,2,FALSE)</f>
        <v>0</v>
      </c>
      <c r="G78" s="29"/>
      <c r="H78" s="56"/>
      <c r="I78" s="77"/>
      <c r="J78" s="77"/>
      <c r="K78" s="77"/>
      <c r="L78" s="77"/>
      <c r="M78" s="50"/>
      <c r="N78" s="50"/>
      <c r="O78" s="119"/>
      <c r="P78" s="119"/>
      <c r="Q78" s="50"/>
      <c r="R78" s="50"/>
    </row>
    <row r="79" spans="2:30" x14ac:dyDescent="0.25">
      <c r="B79" s="73"/>
      <c r="C79" s="75"/>
      <c r="D79" s="230" t="s">
        <v>1019</v>
      </c>
      <c r="E79" s="230"/>
      <c r="F79" s="230"/>
      <c r="G79" s="230" t="s">
        <v>1019</v>
      </c>
      <c r="H79" s="76"/>
      <c r="I79" s="77"/>
      <c r="J79" s="77"/>
      <c r="K79" s="77"/>
      <c r="L79" s="77"/>
      <c r="M79" s="50"/>
      <c r="N79" s="50"/>
      <c r="O79" s="119"/>
      <c r="P79" s="119"/>
      <c r="Q79" s="50"/>
      <c r="R79" s="50"/>
    </row>
    <row r="80" spans="2:30" x14ac:dyDescent="0.25">
      <c r="B80" s="50"/>
      <c r="C80" s="50"/>
      <c r="D80" s="50"/>
      <c r="E80" s="119"/>
      <c r="F80" s="119"/>
      <c r="G80" s="50"/>
      <c r="H80" s="77"/>
      <c r="I80" s="77"/>
      <c r="J80" s="77"/>
      <c r="K80" s="77"/>
      <c r="L80" s="77"/>
      <c r="M80" s="50"/>
      <c r="N80" s="50"/>
      <c r="O80" s="119"/>
      <c r="P80" s="119"/>
      <c r="Q80" s="50"/>
      <c r="R80" s="50"/>
    </row>
  </sheetData>
  <sheetProtection password="93B8" sheet="1" objects="1" scenarios="1" selectLockedCells="1"/>
  <sortState ref="B7:C59">
    <sortCondition ref="C7"/>
  </sortState>
  <mergeCells count="1">
    <mergeCell ref="C65:E65"/>
  </mergeCells>
  <dataValidations count="1">
    <dataValidation type="textLength" operator="lessThanOrEqual" allowBlank="1" showInputMessage="1" showErrorMessage="1" errorTitle="Text je příliš dlouhý" error="Text je příliš dlouhý" sqref="G7:G33">
      <formula1>150</formula1>
    </dataValidation>
  </dataValidations>
  <pageMargins left="0.7" right="0.7" top="0.78740157499999996" bottom="0.78740157499999996"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5" operator="equal" id="{793CD348-84B5-4FC6-9274-D9DC89A7E813}">
            <xm:f>Parametry!$E$7</xm:f>
            <x14:dxf>
              <fill>
                <patternFill>
                  <bgColor theme="9" tint="0.59996337778862885"/>
                </patternFill>
              </fill>
            </x14:dxf>
          </x14:cfRule>
          <x14:cfRule type="cellIs" priority="6" operator="equal" id="{BDD058E4-9938-4EED-B138-368DD84FE8C5}">
            <xm:f>Parametry!$E$6</xm:f>
            <x14:dxf>
              <fill>
                <patternFill>
                  <bgColor rgb="FF92D050"/>
                </patternFill>
              </fill>
            </x14:dxf>
          </x14:cfRule>
          <x14:cfRule type="cellIs" priority="7" operator="equal" id="{74B8807B-2035-4ED2-BA5E-DB1663E783FF}">
            <xm:f>Parametry!$E$8</xm:f>
            <x14:dxf>
              <fill>
                <patternFill>
                  <bgColor rgb="FFFFFFCC"/>
                </patternFill>
              </fill>
            </x14:dxf>
          </x14:cfRule>
          <xm:sqref>E7:E61</xm:sqref>
        </x14:conditionalFormatting>
        <x14:conditionalFormatting xmlns:xm="http://schemas.microsoft.com/office/excel/2006/main">
          <x14:cfRule type="cellIs" priority="3" operator="equal" id="{65E757AA-159C-43AF-BBA9-17F2A388D1A6}">
            <xm:f>Parametry!$E$3</xm:f>
            <x14:dxf>
              <fill>
                <patternFill>
                  <bgColor rgb="FF92D050"/>
                </patternFill>
              </fill>
            </x14:dxf>
          </x14:cfRule>
          <x14:cfRule type="cellIs" priority="4" operator="equal" id="{755130C1-7FD4-41EB-A6B7-0D7EE2F6F469}">
            <xm:f>Parametry!$E$4</xm:f>
            <x14:dxf>
              <fill>
                <patternFill>
                  <bgColor rgb="FFFFFFCC"/>
                </patternFill>
              </fill>
            </x14:dxf>
          </x14:cfRule>
          <xm:sqref>E66:E78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Vyberte z nabídky" error="Vyberte z nabídky">
          <x14:formula1>
            <xm:f>Parametry!$E$3:$E$4</xm:f>
          </x14:formula1>
          <xm:sqref>E66:E78</xm:sqref>
        </x14:dataValidation>
        <x14:dataValidation type="list" allowBlank="1" showInputMessage="1" showErrorMessage="1" errorTitle="Vyberte z nabídky" error="Vyberte z nabídky">
          <x14:formula1>
            <xm:f>Parametry!$E$6:$E$8</xm:f>
          </x14:formula1>
          <xm:sqref>E7:E61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7"/>
  <sheetViews>
    <sheetView topLeftCell="A16" workbookViewId="0">
      <selection activeCell="E15" sqref="E15"/>
    </sheetView>
  </sheetViews>
  <sheetFormatPr defaultRowHeight="15" x14ac:dyDescent="0.25"/>
  <cols>
    <col min="1" max="1" width="2.5703125" style="45" customWidth="1"/>
    <col min="2" max="2" width="2.28515625" style="45" customWidth="1"/>
    <col min="3" max="3" width="46.7109375" style="45" customWidth="1"/>
    <col min="4" max="4" width="4.5703125" style="45" customWidth="1"/>
    <col min="5" max="5" width="9.140625" style="45"/>
    <col min="6" max="6" width="3.140625" style="45" customWidth="1"/>
    <col min="7" max="7" width="54.5703125" style="45" customWidth="1"/>
    <col min="8" max="8" width="2.5703125" style="45" customWidth="1"/>
    <col min="9" max="16384" width="9.140625" style="45"/>
  </cols>
  <sheetData>
    <row r="2" spans="2:8" x14ac:dyDescent="0.25">
      <c r="B2" s="134"/>
      <c r="C2" s="86" t="s">
        <v>7</v>
      </c>
      <c r="D2" s="86"/>
      <c r="E2" s="135"/>
      <c r="F2" s="136"/>
      <c r="G2" s="86" t="s">
        <v>853</v>
      </c>
      <c r="H2" s="137"/>
    </row>
    <row r="3" spans="2:8" ht="20.25" customHeight="1" x14ac:dyDescent="0.25">
      <c r="B3" s="138"/>
      <c r="C3" s="133" t="s">
        <v>852</v>
      </c>
      <c r="D3" s="133"/>
      <c r="E3" s="125"/>
      <c r="F3" s="126"/>
      <c r="G3" s="139" t="s">
        <v>994</v>
      </c>
      <c r="H3" s="89"/>
    </row>
    <row r="4" spans="2:8" x14ac:dyDescent="0.25">
      <c r="B4" s="140"/>
      <c r="C4" s="141" t="s">
        <v>34</v>
      </c>
      <c r="D4" s="233">
        <v>136</v>
      </c>
      <c r="E4" s="33" t="s">
        <v>6</v>
      </c>
      <c r="F4" s="208">
        <f>VLOOKUP(E4,Parametry!$E$3:$F$4,2,FALSE)</f>
        <v>0</v>
      </c>
      <c r="G4" s="276"/>
      <c r="H4" s="90"/>
    </row>
    <row r="5" spans="2:8" x14ac:dyDescent="0.25">
      <c r="B5" s="140"/>
      <c r="C5" s="141" t="s">
        <v>35</v>
      </c>
      <c r="D5" s="233">
        <v>90</v>
      </c>
      <c r="E5" s="33" t="s">
        <v>6</v>
      </c>
      <c r="F5" s="208">
        <f>VLOOKUP(E5,Parametry!$E$3:$F$4,2,FALSE)</f>
        <v>0</v>
      </c>
      <c r="G5" s="277"/>
      <c r="H5" s="90"/>
    </row>
    <row r="6" spans="2:8" x14ac:dyDescent="0.25">
      <c r="B6" s="140"/>
      <c r="C6" s="141" t="s">
        <v>1032</v>
      </c>
      <c r="D6" s="233">
        <v>32</v>
      </c>
      <c r="E6" s="33" t="s">
        <v>6</v>
      </c>
      <c r="F6" s="208">
        <f>VLOOKUP(E6,Parametry!$E$3:$F$4,2,FALSE)</f>
        <v>0</v>
      </c>
      <c r="G6" s="277"/>
      <c r="H6" s="90"/>
    </row>
    <row r="7" spans="2:8" x14ac:dyDescent="0.25">
      <c r="B7" s="140"/>
      <c r="C7" s="141" t="s">
        <v>1033</v>
      </c>
      <c r="D7" s="233">
        <v>91</v>
      </c>
      <c r="E7" s="33" t="s">
        <v>6</v>
      </c>
      <c r="F7" s="208">
        <f>VLOOKUP(E7,Parametry!$E$3:$F$4,2,FALSE)</f>
        <v>0</v>
      </c>
      <c r="G7" s="277"/>
      <c r="H7" s="90"/>
    </row>
    <row r="8" spans="2:8" x14ac:dyDescent="0.25">
      <c r="B8" s="140"/>
      <c r="C8" s="141" t="s">
        <v>1034</v>
      </c>
      <c r="D8" s="233">
        <v>1377</v>
      </c>
      <c r="E8" s="33" t="s">
        <v>6</v>
      </c>
      <c r="F8" s="208">
        <f>VLOOKUP(E8,Parametry!$E$3:$F$4,2,FALSE)</f>
        <v>0</v>
      </c>
      <c r="G8" s="277"/>
      <c r="H8" s="90"/>
    </row>
    <row r="9" spans="2:8" x14ac:dyDescent="0.25">
      <c r="B9" s="140"/>
      <c r="C9" s="141" t="s">
        <v>1035</v>
      </c>
      <c r="D9" s="233">
        <v>1378</v>
      </c>
      <c r="E9" s="33" t="s">
        <v>6</v>
      </c>
      <c r="F9" s="208">
        <f>VLOOKUP(E9,Parametry!$E$3:$F$4,2,FALSE)</f>
        <v>0</v>
      </c>
      <c r="G9" s="277"/>
      <c r="H9" s="90"/>
    </row>
    <row r="10" spans="2:8" x14ac:dyDescent="0.25">
      <c r="B10" s="140"/>
      <c r="C10" s="141" t="s">
        <v>38</v>
      </c>
      <c r="D10" s="233">
        <v>66</v>
      </c>
      <c r="E10" s="33" t="s">
        <v>6</v>
      </c>
      <c r="F10" s="208">
        <f>VLOOKUP(E10,Parametry!$E$3:$F$4,2,FALSE)</f>
        <v>0</v>
      </c>
      <c r="G10" s="277"/>
      <c r="H10" s="90"/>
    </row>
    <row r="11" spans="2:8" x14ac:dyDescent="0.25">
      <c r="B11" s="140"/>
      <c r="C11" s="141" t="s">
        <v>39</v>
      </c>
      <c r="D11" s="233">
        <v>92</v>
      </c>
      <c r="E11" s="33" t="s">
        <v>6</v>
      </c>
      <c r="F11" s="208">
        <f>VLOOKUP(E11,Parametry!$E$3:$F$4,2,FALSE)</f>
        <v>0</v>
      </c>
      <c r="G11" s="277"/>
      <c r="H11" s="90"/>
    </row>
    <row r="12" spans="2:8" x14ac:dyDescent="0.25">
      <c r="B12" s="140"/>
      <c r="C12" s="141" t="s">
        <v>1036</v>
      </c>
      <c r="D12" s="233">
        <v>1435</v>
      </c>
      <c r="E12" s="33" t="s">
        <v>6</v>
      </c>
      <c r="F12" s="208">
        <f>VLOOKUP(E12,Parametry!$E$3:$F$4,2,FALSE)</f>
        <v>0</v>
      </c>
      <c r="G12" s="277"/>
      <c r="H12" s="90"/>
    </row>
    <row r="13" spans="2:8" x14ac:dyDescent="0.25">
      <c r="B13" s="140"/>
      <c r="C13" s="141" t="s">
        <v>41</v>
      </c>
      <c r="D13" s="233">
        <v>94</v>
      </c>
      <c r="E13" s="33" t="s">
        <v>6</v>
      </c>
      <c r="F13" s="208">
        <f>VLOOKUP(E13,Parametry!$E$3:$F$4,2,FALSE)</f>
        <v>0</v>
      </c>
      <c r="G13" s="277"/>
      <c r="H13" s="90"/>
    </row>
    <row r="14" spans="2:8" x14ac:dyDescent="0.25">
      <c r="B14" s="140"/>
      <c r="C14" s="141" t="s">
        <v>1037</v>
      </c>
      <c r="D14" s="233">
        <v>96</v>
      </c>
      <c r="E14" s="33" t="s">
        <v>6</v>
      </c>
      <c r="F14" s="208">
        <f>VLOOKUP(E14,Parametry!$E$3:$F$4,2,FALSE)</f>
        <v>0</v>
      </c>
      <c r="G14" s="277"/>
      <c r="H14" s="90"/>
    </row>
    <row r="15" spans="2:8" x14ac:dyDescent="0.25">
      <c r="B15" s="140"/>
      <c r="C15" s="141" t="s">
        <v>1038</v>
      </c>
      <c r="D15" s="233">
        <v>97</v>
      </c>
      <c r="E15" s="33" t="s">
        <v>6</v>
      </c>
      <c r="F15" s="208">
        <f>VLOOKUP(E15,Parametry!$E$3:$F$4,2,FALSE)</f>
        <v>0</v>
      </c>
      <c r="G15" s="277"/>
      <c r="H15" s="90"/>
    </row>
    <row r="16" spans="2:8" x14ac:dyDescent="0.25">
      <c r="B16" s="140"/>
      <c r="C16" s="141" t="s">
        <v>44</v>
      </c>
      <c r="D16" s="233">
        <v>98</v>
      </c>
      <c r="E16" s="33" t="s">
        <v>6</v>
      </c>
      <c r="F16" s="208">
        <f>VLOOKUP(E16,Parametry!$E$3:$F$4,2,FALSE)</f>
        <v>0</v>
      </c>
      <c r="G16" s="277"/>
      <c r="H16" s="90"/>
    </row>
    <row r="17" spans="2:8" x14ac:dyDescent="0.25">
      <c r="B17" s="140"/>
      <c r="C17" s="142" t="s">
        <v>1039</v>
      </c>
      <c r="D17" s="233">
        <v>1432</v>
      </c>
      <c r="E17" s="33" t="s">
        <v>6</v>
      </c>
      <c r="F17" s="208">
        <f>VLOOKUP(E17,Parametry!$E$3:$F$4,2,FALSE)</f>
        <v>0</v>
      </c>
      <c r="G17" s="277"/>
      <c r="H17" s="90"/>
    </row>
    <row r="18" spans="2:8" x14ac:dyDescent="0.25">
      <c r="B18" s="140"/>
      <c r="C18" s="141" t="s">
        <v>45</v>
      </c>
      <c r="D18" s="233">
        <v>95</v>
      </c>
      <c r="E18" s="33" t="s">
        <v>6</v>
      </c>
      <c r="F18" s="208">
        <f>VLOOKUP(E18,Parametry!$E$3:$F$4,2,FALSE)</f>
        <v>0</v>
      </c>
      <c r="G18" s="277"/>
      <c r="H18" s="90"/>
    </row>
    <row r="19" spans="2:8" x14ac:dyDescent="0.25">
      <c r="B19" s="140"/>
      <c r="C19" s="141" t="s">
        <v>46</v>
      </c>
      <c r="D19" s="233">
        <v>37</v>
      </c>
      <c r="E19" s="33" t="s">
        <v>6</v>
      </c>
      <c r="F19" s="208">
        <f>VLOOKUP(E19,Parametry!$E$3:$F$4,2,FALSE)</f>
        <v>0</v>
      </c>
      <c r="G19" s="277"/>
      <c r="H19" s="90"/>
    </row>
    <row r="20" spans="2:8" x14ac:dyDescent="0.25">
      <c r="B20" s="140"/>
      <c r="C20" s="141" t="s">
        <v>1040</v>
      </c>
      <c r="D20" s="233">
        <v>1371</v>
      </c>
      <c r="E20" s="33" t="s">
        <v>6</v>
      </c>
      <c r="F20" s="208">
        <f>VLOOKUP(E20,Parametry!$E$3:$F$4,2,FALSE)</f>
        <v>0</v>
      </c>
      <c r="G20" s="277"/>
      <c r="H20" s="90"/>
    </row>
    <row r="21" spans="2:8" x14ac:dyDescent="0.25">
      <c r="B21" s="140"/>
      <c r="C21" s="141" t="s">
        <v>384</v>
      </c>
      <c r="D21" s="233">
        <v>138</v>
      </c>
      <c r="E21" s="33" t="s">
        <v>6</v>
      </c>
      <c r="F21" s="208">
        <f>VLOOKUP(E21,Parametry!$E$3:$F$4,2,FALSE)</f>
        <v>0</v>
      </c>
      <c r="G21" s="277"/>
      <c r="H21" s="90"/>
    </row>
    <row r="22" spans="2:8" x14ac:dyDescent="0.25">
      <c r="B22" s="140"/>
      <c r="C22" s="141" t="s">
        <v>49</v>
      </c>
      <c r="D22" s="233">
        <v>100</v>
      </c>
      <c r="E22" s="33" t="s">
        <v>6</v>
      </c>
      <c r="F22" s="208">
        <f>VLOOKUP(E22,Parametry!$E$3:$F$4,2,FALSE)</f>
        <v>0</v>
      </c>
      <c r="G22" s="277"/>
      <c r="H22" s="90"/>
    </row>
    <row r="23" spans="2:8" x14ac:dyDescent="0.25">
      <c r="B23" s="140"/>
      <c r="C23" s="141" t="s">
        <v>1041</v>
      </c>
      <c r="D23" s="233">
        <v>1436</v>
      </c>
      <c r="E23" s="33" t="s">
        <v>6</v>
      </c>
      <c r="F23" s="208">
        <f>VLOOKUP(E23,Parametry!$E$3:$F$4,2,FALSE)</f>
        <v>0</v>
      </c>
      <c r="G23" s="277"/>
      <c r="H23" s="90"/>
    </row>
    <row r="24" spans="2:8" x14ac:dyDescent="0.25">
      <c r="B24" s="140"/>
      <c r="C24" s="141" t="s">
        <v>1042</v>
      </c>
      <c r="D24" s="233">
        <v>1372</v>
      </c>
      <c r="E24" s="33" t="s">
        <v>6</v>
      </c>
      <c r="F24" s="208">
        <f>VLOOKUP(E24,Parametry!$E$3:$F$4,2,FALSE)</f>
        <v>0</v>
      </c>
      <c r="G24" s="277"/>
      <c r="H24" s="90"/>
    </row>
    <row r="25" spans="2:8" x14ac:dyDescent="0.25">
      <c r="B25" s="140"/>
      <c r="C25" s="141" t="s">
        <v>52</v>
      </c>
      <c r="D25" s="233">
        <v>101</v>
      </c>
      <c r="E25" s="33" t="s">
        <v>6</v>
      </c>
      <c r="F25" s="208">
        <f>VLOOKUP(E25,Parametry!$E$3:$F$4,2,FALSE)</f>
        <v>0</v>
      </c>
      <c r="G25" s="277"/>
      <c r="H25" s="90"/>
    </row>
    <row r="26" spans="2:8" x14ac:dyDescent="0.25">
      <c r="B26" s="140"/>
      <c r="C26" s="141" t="s">
        <v>53</v>
      </c>
      <c r="D26" s="233">
        <v>102</v>
      </c>
      <c r="E26" s="33" t="s">
        <v>6</v>
      </c>
      <c r="F26" s="208">
        <f>VLOOKUP(E26,Parametry!$E$3:$F$4,2,FALSE)</f>
        <v>0</v>
      </c>
      <c r="G26" s="277"/>
      <c r="H26" s="90"/>
    </row>
    <row r="27" spans="2:8" x14ac:dyDescent="0.25">
      <c r="B27" s="140"/>
      <c r="C27" s="141" t="s">
        <v>54</v>
      </c>
      <c r="D27" s="233">
        <v>143</v>
      </c>
      <c r="E27" s="33" t="s">
        <v>6</v>
      </c>
      <c r="F27" s="208">
        <f>VLOOKUP(E27,Parametry!$E$3:$F$4,2,FALSE)</f>
        <v>0</v>
      </c>
      <c r="G27" s="278"/>
      <c r="H27" s="90"/>
    </row>
    <row r="28" spans="2:8" x14ac:dyDescent="0.25">
      <c r="B28" s="140"/>
      <c r="C28" s="141" t="s">
        <v>1043</v>
      </c>
      <c r="D28" s="233">
        <v>453</v>
      </c>
      <c r="E28" s="33" t="s">
        <v>6</v>
      </c>
      <c r="F28" s="208">
        <f>VLOOKUP(E28,Parametry!$E$3:$F$4,2,FALSE)</f>
        <v>0</v>
      </c>
      <c r="G28" s="143"/>
      <c r="H28" s="90"/>
    </row>
    <row r="29" spans="2:8" x14ac:dyDescent="0.25">
      <c r="B29" s="140"/>
      <c r="C29" s="141" t="s">
        <v>55</v>
      </c>
      <c r="D29" s="233">
        <v>103</v>
      </c>
      <c r="E29" s="33" t="s">
        <v>6</v>
      </c>
      <c r="F29" s="208">
        <f>VLOOKUP(E29,Parametry!$E$3:$F$4,2,FALSE)</f>
        <v>0</v>
      </c>
      <c r="G29" s="144">
        <f>SUM(F4:F66)</f>
        <v>0</v>
      </c>
      <c r="H29" s="90"/>
    </row>
    <row r="30" spans="2:8" x14ac:dyDescent="0.25">
      <c r="B30" s="140"/>
      <c r="C30" s="141" t="s">
        <v>57</v>
      </c>
      <c r="D30" s="233">
        <v>135</v>
      </c>
      <c r="E30" s="33" t="s">
        <v>6</v>
      </c>
      <c r="F30" s="208">
        <f>VLOOKUP(E30,Parametry!$E$3:$F$4,2,FALSE)</f>
        <v>0</v>
      </c>
      <c r="G30" s="279" t="str">
        <f>IF(G29&lt;1,"Vyberte alespoň jeden obor!","")</f>
        <v>Vyberte alespoň jeden obor!</v>
      </c>
      <c r="H30" s="90"/>
    </row>
    <row r="31" spans="2:8" x14ac:dyDescent="0.25">
      <c r="B31" s="140"/>
      <c r="C31" s="141" t="s">
        <v>59</v>
      </c>
      <c r="D31" s="233">
        <v>25</v>
      </c>
      <c r="E31" s="33" t="s">
        <v>6</v>
      </c>
      <c r="F31" s="208">
        <f>VLOOKUP(E31,Parametry!$E$3:$F$4,2,FALSE)</f>
        <v>0</v>
      </c>
      <c r="G31" s="279"/>
      <c r="H31" s="90"/>
    </row>
    <row r="32" spans="2:8" x14ac:dyDescent="0.25">
      <c r="B32" s="140"/>
      <c r="C32" s="141" t="s">
        <v>1044</v>
      </c>
      <c r="D32" s="233">
        <v>106</v>
      </c>
      <c r="E32" s="33" t="s">
        <v>6</v>
      </c>
      <c r="F32" s="208">
        <f>VLOOKUP(E32,Parametry!$E$3:$F$4,2,FALSE)</f>
        <v>0</v>
      </c>
      <c r="G32" s="279"/>
      <c r="H32" s="90"/>
    </row>
    <row r="33" spans="2:8" x14ac:dyDescent="0.25">
      <c r="B33" s="140"/>
      <c r="C33" s="141" t="s">
        <v>62</v>
      </c>
      <c r="D33" s="233">
        <v>107</v>
      </c>
      <c r="E33" s="33" t="s">
        <v>6</v>
      </c>
      <c r="F33" s="208">
        <f>VLOOKUP(E33,Parametry!$E$3:$F$4,2,FALSE)</f>
        <v>0</v>
      </c>
      <c r="G33" s="52"/>
      <c r="H33" s="90"/>
    </row>
    <row r="34" spans="2:8" x14ac:dyDescent="0.25">
      <c r="B34" s="140"/>
      <c r="C34" s="141" t="s">
        <v>1045</v>
      </c>
      <c r="D34" s="233">
        <v>1373</v>
      </c>
      <c r="E34" s="33" t="s">
        <v>6</v>
      </c>
      <c r="F34" s="208">
        <f>VLOOKUP(E34,Parametry!$E$3:$F$4,2,FALSE)</f>
        <v>0</v>
      </c>
      <c r="G34" s="52"/>
      <c r="H34" s="90"/>
    </row>
    <row r="35" spans="2:8" x14ac:dyDescent="0.25">
      <c r="B35" s="140"/>
      <c r="C35" s="141" t="s">
        <v>63</v>
      </c>
      <c r="D35" s="233">
        <v>108</v>
      </c>
      <c r="E35" s="33" t="s">
        <v>6</v>
      </c>
      <c r="F35" s="208">
        <f>VLOOKUP(E35,Parametry!$E$3:$F$4,2,FALSE)</f>
        <v>0</v>
      </c>
      <c r="G35" s="52"/>
      <c r="H35" s="90"/>
    </row>
    <row r="36" spans="2:8" x14ac:dyDescent="0.25">
      <c r="B36" s="140"/>
      <c r="C36" s="141" t="s">
        <v>1046</v>
      </c>
      <c r="D36" s="233">
        <v>1374</v>
      </c>
      <c r="E36" s="33" t="s">
        <v>6</v>
      </c>
      <c r="F36" s="208">
        <f>VLOOKUP(E36,Parametry!$E$3:$F$4,2,FALSE)</f>
        <v>0</v>
      </c>
      <c r="G36" s="52"/>
      <c r="H36" s="90"/>
    </row>
    <row r="37" spans="2:8" x14ac:dyDescent="0.25">
      <c r="B37" s="140"/>
      <c r="C37" s="141" t="s">
        <v>1047</v>
      </c>
      <c r="D37" s="233">
        <v>57</v>
      </c>
      <c r="E37" s="33" t="s">
        <v>6</v>
      </c>
      <c r="F37" s="208">
        <f>VLOOKUP(E37,Parametry!$E$3:$F$4,2,FALSE)</f>
        <v>0</v>
      </c>
      <c r="G37" s="52"/>
      <c r="H37" s="90"/>
    </row>
    <row r="38" spans="2:8" x14ac:dyDescent="0.25">
      <c r="B38" s="140"/>
      <c r="C38" s="141" t="s">
        <v>1048</v>
      </c>
      <c r="D38" s="233">
        <v>44</v>
      </c>
      <c r="E38" s="33" t="s">
        <v>6</v>
      </c>
      <c r="F38" s="208">
        <f>VLOOKUP(E38,Parametry!$E$3:$F$4,2,FALSE)</f>
        <v>0</v>
      </c>
      <c r="G38" s="52"/>
      <c r="H38" s="90"/>
    </row>
    <row r="39" spans="2:8" x14ac:dyDescent="0.25">
      <c r="B39" s="140"/>
      <c r="C39" s="141" t="s">
        <v>64</v>
      </c>
      <c r="D39" s="233">
        <v>109</v>
      </c>
      <c r="E39" s="33" t="s">
        <v>6</v>
      </c>
      <c r="F39" s="208">
        <f>VLOOKUP(E39,Parametry!$E$3:$F$4,2,FALSE)</f>
        <v>0</v>
      </c>
      <c r="G39" s="52"/>
      <c r="H39" s="90"/>
    </row>
    <row r="40" spans="2:8" x14ac:dyDescent="0.25">
      <c r="B40" s="140"/>
      <c r="C40" s="141" t="s">
        <v>66</v>
      </c>
      <c r="D40" s="233">
        <v>45</v>
      </c>
      <c r="E40" s="33" t="s">
        <v>6</v>
      </c>
      <c r="F40" s="208">
        <f>VLOOKUP(E40,Parametry!$E$3:$F$4,2,FALSE)</f>
        <v>0</v>
      </c>
      <c r="G40" s="52"/>
      <c r="H40" s="90"/>
    </row>
    <row r="41" spans="2:8" x14ac:dyDescent="0.25">
      <c r="B41" s="140"/>
      <c r="C41" s="141" t="s">
        <v>67</v>
      </c>
      <c r="D41" s="233">
        <v>111</v>
      </c>
      <c r="E41" s="33" t="s">
        <v>6</v>
      </c>
      <c r="F41" s="208">
        <f>VLOOKUP(E41,Parametry!$E$3:$F$4,2,FALSE)</f>
        <v>0</v>
      </c>
      <c r="G41" s="52"/>
      <c r="H41" s="90"/>
    </row>
    <row r="42" spans="2:8" x14ac:dyDescent="0.25">
      <c r="B42" s="140"/>
      <c r="C42" s="141" t="s">
        <v>1049</v>
      </c>
      <c r="D42" s="233">
        <v>118</v>
      </c>
      <c r="E42" s="33" t="s">
        <v>6</v>
      </c>
      <c r="F42" s="208">
        <f>VLOOKUP(E42,Parametry!$E$3:$F$4,2,FALSE)</f>
        <v>0</v>
      </c>
      <c r="G42" s="52"/>
      <c r="H42" s="90"/>
    </row>
    <row r="43" spans="2:8" x14ac:dyDescent="0.25">
      <c r="B43" s="140"/>
      <c r="C43" s="141" t="s">
        <v>68</v>
      </c>
      <c r="D43" s="233">
        <v>112</v>
      </c>
      <c r="E43" s="33" t="s">
        <v>6</v>
      </c>
      <c r="F43" s="208">
        <f>VLOOKUP(E43,Parametry!$E$3:$F$4,2,FALSE)</f>
        <v>0</v>
      </c>
      <c r="G43" s="52"/>
      <c r="H43" s="90"/>
    </row>
    <row r="44" spans="2:8" x14ac:dyDescent="0.25">
      <c r="B44" s="140"/>
      <c r="C44" s="141" t="s">
        <v>69</v>
      </c>
      <c r="D44" s="233">
        <v>113</v>
      </c>
      <c r="E44" s="33" t="s">
        <v>6</v>
      </c>
      <c r="F44" s="208">
        <f>VLOOKUP(E44,Parametry!$E$3:$F$4,2,FALSE)</f>
        <v>0</v>
      </c>
      <c r="G44" s="52"/>
      <c r="H44" s="90"/>
    </row>
    <row r="45" spans="2:8" x14ac:dyDescent="0.25">
      <c r="B45" s="140"/>
      <c r="C45" s="141" t="s">
        <v>1050</v>
      </c>
      <c r="D45" s="233">
        <v>48</v>
      </c>
      <c r="E45" s="33" t="s">
        <v>6</v>
      </c>
      <c r="F45" s="208">
        <f>VLOOKUP(E45,Parametry!$E$3:$F$4,2,FALSE)</f>
        <v>0</v>
      </c>
      <c r="G45" s="52"/>
      <c r="H45" s="90"/>
    </row>
    <row r="46" spans="2:8" x14ac:dyDescent="0.25">
      <c r="B46" s="140"/>
      <c r="C46" s="141" t="s">
        <v>73</v>
      </c>
      <c r="D46" s="233">
        <v>49</v>
      </c>
      <c r="E46" s="33" t="s">
        <v>6</v>
      </c>
      <c r="F46" s="208">
        <f>VLOOKUP(E46,Parametry!$E$3:$F$4,2,FALSE)</f>
        <v>0</v>
      </c>
      <c r="G46" s="52"/>
      <c r="H46" s="90"/>
    </row>
    <row r="47" spans="2:8" x14ac:dyDescent="0.25">
      <c r="B47" s="140"/>
      <c r="C47" s="141" t="s">
        <v>1051</v>
      </c>
      <c r="D47" s="233">
        <v>1375</v>
      </c>
      <c r="E47" s="33" t="s">
        <v>6</v>
      </c>
      <c r="F47" s="208">
        <f>VLOOKUP(E47,Parametry!$E$3:$F$4,2,FALSE)</f>
        <v>0</v>
      </c>
      <c r="G47" s="52"/>
      <c r="H47" s="90"/>
    </row>
    <row r="48" spans="2:8" x14ac:dyDescent="0.25">
      <c r="B48" s="140"/>
      <c r="C48" s="141" t="s">
        <v>74</v>
      </c>
      <c r="D48" s="233">
        <v>116</v>
      </c>
      <c r="E48" s="33" t="s">
        <v>6</v>
      </c>
      <c r="F48" s="208">
        <f>VLOOKUP(E48,Parametry!$E$3:$F$4,2,FALSE)</f>
        <v>0</v>
      </c>
      <c r="G48" s="52"/>
      <c r="H48" s="90"/>
    </row>
    <row r="49" spans="2:8" x14ac:dyDescent="0.25">
      <c r="B49" s="140"/>
      <c r="C49" s="141" t="s">
        <v>75</v>
      </c>
      <c r="D49" s="233">
        <v>115</v>
      </c>
      <c r="E49" s="33" t="s">
        <v>6</v>
      </c>
      <c r="F49" s="208">
        <f>VLOOKUP(E49,Parametry!$E$3:$F$4,2,FALSE)</f>
        <v>0</v>
      </c>
      <c r="G49" s="52"/>
      <c r="H49" s="90"/>
    </row>
    <row r="50" spans="2:8" x14ac:dyDescent="0.25">
      <c r="B50" s="140"/>
      <c r="C50" s="141" t="s">
        <v>76</v>
      </c>
      <c r="D50" s="233">
        <v>117</v>
      </c>
      <c r="E50" s="33" t="s">
        <v>6</v>
      </c>
      <c r="F50" s="208">
        <f>VLOOKUP(E50,Parametry!$E$3:$F$4,2,FALSE)</f>
        <v>0</v>
      </c>
      <c r="G50" s="52"/>
      <c r="H50" s="90"/>
    </row>
    <row r="51" spans="2:8" x14ac:dyDescent="0.25">
      <c r="B51" s="140"/>
      <c r="C51" s="141" t="s">
        <v>78</v>
      </c>
      <c r="D51" s="233">
        <v>119</v>
      </c>
      <c r="E51" s="33" t="s">
        <v>6</v>
      </c>
      <c r="F51" s="208">
        <f>VLOOKUP(E51,Parametry!$E$3:$F$4,2,FALSE)</f>
        <v>0</v>
      </c>
      <c r="G51" s="52"/>
      <c r="H51" s="90"/>
    </row>
    <row r="52" spans="2:8" x14ac:dyDescent="0.25">
      <c r="B52" s="140"/>
      <c r="C52" s="141" t="s">
        <v>81</v>
      </c>
      <c r="D52" s="233">
        <v>120</v>
      </c>
      <c r="E52" s="33" t="s">
        <v>6</v>
      </c>
      <c r="F52" s="208">
        <f>VLOOKUP(E52,Parametry!$E$3:$F$4,2,FALSE)</f>
        <v>0</v>
      </c>
      <c r="G52" s="52"/>
      <c r="H52" s="90"/>
    </row>
    <row r="53" spans="2:8" x14ac:dyDescent="0.25">
      <c r="B53" s="140"/>
      <c r="C53" s="141" t="s">
        <v>82</v>
      </c>
      <c r="D53" s="233">
        <v>121</v>
      </c>
      <c r="E53" s="33" t="s">
        <v>6</v>
      </c>
      <c r="F53" s="208">
        <f>VLOOKUP(E53,Parametry!$E$3:$F$4,2,FALSE)</f>
        <v>0</v>
      </c>
      <c r="G53" s="52"/>
      <c r="H53" s="90"/>
    </row>
    <row r="54" spans="2:8" x14ac:dyDescent="0.25">
      <c r="B54" s="140"/>
      <c r="C54" s="141" t="s">
        <v>85</v>
      </c>
      <c r="D54" s="233">
        <v>122</v>
      </c>
      <c r="E54" s="33" t="s">
        <v>6</v>
      </c>
      <c r="F54" s="208">
        <f>VLOOKUP(E54,Parametry!$E$3:$F$4,2,FALSE)</f>
        <v>0</v>
      </c>
      <c r="G54" s="52"/>
      <c r="H54" s="90"/>
    </row>
    <row r="55" spans="2:8" x14ac:dyDescent="0.25">
      <c r="B55" s="140"/>
      <c r="C55" s="141" t="s">
        <v>86</v>
      </c>
      <c r="D55" s="233">
        <v>123</v>
      </c>
      <c r="E55" s="33" t="s">
        <v>6</v>
      </c>
      <c r="F55" s="208">
        <f>VLOOKUP(E55,Parametry!$E$3:$F$4,2,FALSE)</f>
        <v>0</v>
      </c>
      <c r="G55" s="52"/>
      <c r="H55" s="90"/>
    </row>
    <row r="56" spans="2:8" x14ac:dyDescent="0.25">
      <c r="B56" s="140"/>
      <c r="C56" s="141" t="s">
        <v>87</v>
      </c>
      <c r="D56" s="233">
        <v>124</v>
      </c>
      <c r="E56" s="33" t="s">
        <v>6</v>
      </c>
      <c r="F56" s="208">
        <f>VLOOKUP(E56,Parametry!$E$3:$F$4,2,FALSE)</f>
        <v>0</v>
      </c>
      <c r="G56" s="52"/>
      <c r="H56" s="90"/>
    </row>
    <row r="57" spans="2:8" x14ac:dyDescent="0.25">
      <c r="B57" s="140"/>
      <c r="C57" s="141" t="s">
        <v>1052</v>
      </c>
      <c r="D57" s="233">
        <v>125</v>
      </c>
      <c r="E57" s="33" t="s">
        <v>6</v>
      </c>
      <c r="F57" s="208">
        <f>VLOOKUP(E57,Parametry!$E$3:$F$4,2,FALSE)</f>
        <v>0</v>
      </c>
      <c r="G57" s="52"/>
      <c r="H57" s="90"/>
    </row>
    <row r="58" spans="2:8" x14ac:dyDescent="0.25">
      <c r="B58" s="140"/>
      <c r="C58" s="141" t="s">
        <v>89</v>
      </c>
      <c r="D58" s="233">
        <v>126</v>
      </c>
      <c r="E58" s="33" t="s">
        <v>6</v>
      </c>
      <c r="F58" s="208">
        <f>VLOOKUP(E58,Parametry!$E$3:$F$4,2,FALSE)</f>
        <v>0</v>
      </c>
      <c r="G58" s="54"/>
      <c r="H58" s="90"/>
    </row>
    <row r="59" spans="2:8" x14ac:dyDescent="0.25">
      <c r="B59" s="140"/>
      <c r="C59" s="141" t="s">
        <v>1053</v>
      </c>
      <c r="D59" s="233">
        <v>1376</v>
      </c>
      <c r="E59" s="33" t="s">
        <v>6</v>
      </c>
      <c r="F59" s="208">
        <f>VLOOKUP(E59,Parametry!$E$3:$F$4,2,FALSE)</f>
        <v>0</v>
      </c>
      <c r="G59" s="52"/>
      <c r="H59" s="90"/>
    </row>
    <row r="60" spans="2:8" x14ac:dyDescent="0.25">
      <c r="B60" s="140"/>
      <c r="C60" s="141" t="s">
        <v>90</v>
      </c>
      <c r="D60" s="233">
        <v>128</v>
      </c>
      <c r="E60" s="33" t="s">
        <v>6</v>
      </c>
      <c r="F60" s="208">
        <f>VLOOKUP(E60,Parametry!$E$3:$F$4,2,FALSE)</f>
        <v>0</v>
      </c>
      <c r="G60" s="52"/>
      <c r="H60" s="90"/>
    </row>
    <row r="61" spans="2:8" x14ac:dyDescent="0.25">
      <c r="B61" s="140"/>
      <c r="C61" s="141" t="s">
        <v>91</v>
      </c>
      <c r="D61" s="233">
        <v>127</v>
      </c>
      <c r="E61" s="33" t="s">
        <v>6</v>
      </c>
      <c r="F61" s="208">
        <f>VLOOKUP(E61,Parametry!$E$3:$F$4,2,FALSE)</f>
        <v>0</v>
      </c>
      <c r="G61" s="52"/>
      <c r="H61" s="90"/>
    </row>
    <row r="62" spans="2:8" x14ac:dyDescent="0.25">
      <c r="B62" s="140"/>
      <c r="C62" s="141" t="s">
        <v>92</v>
      </c>
      <c r="D62" s="233">
        <v>61</v>
      </c>
      <c r="E62" s="33" t="s">
        <v>6</v>
      </c>
      <c r="F62" s="208">
        <f>VLOOKUP(E62,Parametry!$E$3:$F$4,2,FALSE)</f>
        <v>0</v>
      </c>
      <c r="G62" s="52"/>
      <c r="H62" s="90"/>
    </row>
    <row r="63" spans="2:8" x14ac:dyDescent="0.25">
      <c r="B63" s="140"/>
      <c r="C63" s="141" t="s">
        <v>93</v>
      </c>
      <c r="D63" s="233">
        <v>129</v>
      </c>
      <c r="E63" s="33" t="s">
        <v>6</v>
      </c>
      <c r="F63" s="208">
        <f>VLOOKUP(E63,Parametry!$E$3:$F$4,2,FALSE)</f>
        <v>0</v>
      </c>
      <c r="G63" s="52"/>
      <c r="H63" s="90"/>
    </row>
    <row r="64" spans="2:8" x14ac:dyDescent="0.25">
      <c r="B64" s="140"/>
      <c r="C64" s="141" t="s">
        <v>1054</v>
      </c>
      <c r="D64" s="233">
        <v>130</v>
      </c>
      <c r="E64" s="33" t="s">
        <v>6</v>
      </c>
      <c r="F64" s="208">
        <f>VLOOKUP(E64,Parametry!$E$3:$F$4,2,FALSE)</f>
        <v>0</v>
      </c>
      <c r="G64" s="52"/>
      <c r="H64" s="90"/>
    </row>
    <row r="65" spans="2:8" x14ac:dyDescent="0.25">
      <c r="B65" s="140"/>
      <c r="C65" s="141" t="s">
        <v>96</v>
      </c>
      <c r="D65" s="233">
        <v>134</v>
      </c>
      <c r="E65" s="33" t="s">
        <v>6</v>
      </c>
      <c r="F65" s="208">
        <f>VLOOKUP(E65,Parametry!$E$3:$F$4,2,FALSE)</f>
        <v>0</v>
      </c>
      <c r="G65" s="52"/>
      <c r="H65" s="90"/>
    </row>
    <row r="66" spans="2:8" x14ac:dyDescent="0.25">
      <c r="B66" s="140"/>
      <c r="C66" s="141" t="s">
        <v>97</v>
      </c>
      <c r="D66" s="233">
        <v>131</v>
      </c>
      <c r="E66" s="33" t="s">
        <v>6</v>
      </c>
      <c r="F66" s="208">
        <f>VLOOKUP(E66,Parametry!$E$3:$F$4,2,FALSE)</f>
        <v>0</v>
      </c>
      <c r="G66" s="52"/>
      <c r="H66" s="90"/>
    </row>
    <row r="67" spans="2:8" x14ac:dyDescent="0.25">
      <c r="B67" s="91"/>
      <c r="C67" s="145"/>
      <c r="D67" s="232" t="s">
        <v>1019</v>
      </c>
      <c r="E67" s="145"/>
      <c r="F67" s="145"/>
      <c r="G67" s="93"/>
      <c r="H67" s="94"/>
    </row>
  </sheetData>
  <sheetProtection password="93B8" sheet="1" objects="1" scenarios="1" selectLockedCells="1"/>
  <mergeCells count="2">
    <mergeCell ref="G4:G27"/>
    <mergeCell ref="G30:G32"/>
  </mergeCells>
  <pageMargins left="0.7" right="0.7" top="0.78740157499999996" bottom="0.78740157499999996"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1" operator="equal" id="{8D37FE78-7A0F-4609-A16E-8E6EC486E864}">
            <xm:f>Parametry!$E$3</xm:f>
            <x14:dxf>
              <fill>
                <patternFill>
                  <bgColor rgb="FF92D050"/>
                </patternFill>
              </fill>
            </x14:dxf>
          </x14:cfRule>
          <x14:cfRule type="cellIs" priority="2" operator="equal" id="{34FDD039-0A1C-43F6-A1E4-9FD2088CAA73}">
            <xm:f>Parametry!$E$4</xm:f>
            <x14:dxf>
              <fill>
                <patternFill>
                  <bgColor rgb="FFFFFFCC"/>
                </patternFill>
              </fill>
            </x14:dxf>
          </x14:cfRule>
          <xm:sqref>E4:E66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Vyberte z nabídky" error="Vyberte z nabídky">
          <x14:formula1>
            <xm:f>Parametry!$E$3:$E$4</xm:f>
          </x14:formula1>
          <xm:sqref>E4:E66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0"/>
  <sheetViews>
    <sheetView workbookViewId="0">
      <selection activeCell="D7" sqref="D7"/>
    </sheetView>
  </sheetViews>
  <sheetFormatPr defaultRowHeight="15" x14ac:dyDescent="0.25"/>
  <cols>
    <col min="1" max="1" width="2.7109375" style="45" customWidth="1"/>
    <col min="2" max="2" width="2.85546875" style="45" customWidth="1"/>
    <col min="3" max="3" width="18.85546875" style="45" customWidth="1"/>
    <col min="4" max="4" width="21.7109375" style="45" customWidth="1"/>
    <col min="5" max="9" width="9.140625" style="45"/>
    <col min="10" max="10" width="30.5703125" style="45" customWidth="1"/>
    <col min="11" max="11" width="4.7109375" style="45" customWidth="1"/>
    <col min="12" max="16384" width="9.140625" style="45"/>
  </cols>
  <sheetData>
    <row r="2" spans="1:11" ht="45" customHeight="1" x14ac:dyDescent="0.25">
      <c r="B2" s="146"/>
      <c r="C2" s="280" t="s">
        <v>1018</v>
      </c>
      <c r="D2" s="281"/>
      <c r="E2" s="281"/>
      <c r="F2" s="281"/>
      <c r="G2" s="281"/>
      <c r="H2" s="281"/>
      <c r="I2" s="281"/>
      <c r="J2" s="281"/>
      <c r="K2" s="147"/>
    </row>
    <row r="5" spans="1:11" x14ac:dyDescent="0.25">
      <c r="B5" s="65"/>
      <c r="C5" s="66" t="s">
        <v>28</v>
      </c>
      <c r="D5" s="66" t="s">
        <v>360</v>
      </c>
      <c r="E5" s="254" t="s">
        <v>983</v>
      </c>
      <c r="F5" s="254"/>
      <c r="G5" s="254"/>
      <c r="H5" s="254"/>
      <c r="I5" s="254"/>
      <c r="J5" s="254"/>
      <c r="K5" s="106"/>
    </row>
    <row r="6" spans="1:11" x14ac:dyDescent="0.25">
      <c r="B6" s="69"/>
      <c r="C6" s="284" t="s">
        <v>850</v>
      </c>
      <c r="D6" s="148" t="s">
        <v>849</v>
      </c>
      <c r="E6" s="149"/>
      <c r="F6" s="149"/>
      <c r="G6" s="149"/>
      <c r="H6" s="149"/>
      <c r="I6" s="149"/>
      <c r="J6" s="149"/>
      <c r="K6" s="110"/>
    </row>
    <row r="7" spans="1:11" x14ac:dyDescent="0.25">
      <c r="A7" s="243"/>
      <c r="B7" s="69"/>
      <c r="C7" s="285"/>
      <c r="D7" s="29"/>
      <c r="E7" s="287"/>
      <c r="F7" s="288"/>
      <c r="G7" s="288"/>
      <c r="H7" s="288"/>
      <c r="I7" s="288"/>
      <c r="J7" s="289"/>
      <c r="K7" s="205" t="e">
        <f>VLOOKUP(D7,Obory!$C$4:$D$66,2,FALSE)</f>
        <v>#N/A</v>
      </c>
    </row>
    <row r="8" spans="1:11" x14ac:dyDescent="0.25">
      <c r="A8" s="243"/>
      <c r="B8" s="69"/>
      <c r="C8" s="285"/>
      <c r="D8" s="29"/>
      <c r="E8" s="286"/>
      <c r="F8" s="286"/>
      <c r="G8" s="286"/>
      <c r="H8" s="286"/>
      <c r="I8" s="286"/>
      <c r="J8" s="286"/>
      <c r="K8" s="205" t="e">
        <f>VLOOKUP(D8,Obory!$C$4:$D$66,2,FALSE)</f>
        <v>#N/A</v>
      </c>
    </row>
    <row r="9" spans="1:11" x14ac:dyDescent="0.25">
      <c r="A9" s="243"/>
      <c r="B9" s="69"/>
      <c r="C9" s="285"/>
      <c r="D9" s="29"/>
      <c r="E9" s="286"/>
      <c r="F9" s="286"/>
      <c r="G9" s="286"/>
      <c r="H9" s="286"/>
      <c r="I9" s="286"/>
      <c r="J9" s="286"/>
      <c r="K9" s="205" t="e">
        <f>VLOOKUP(D9,Obory!$C$4:$D$66,2,FALSE)</f>
        <v>#N/A</v>
      </c>
    </row>
    <row r="10" spans="1:11" x14ac:dyDescent="0.25">
      <c r="A10" s="243"/>
      <c r="B10" s="69"/>
      <c r="C10" s="285"/>
      <c r="D10" s="29"/>
      <c r="E10" s="286"/>
      <c r="F10" s="286"/>
      <c r="G10" s="286"/>
      <c r="H10" s="286"/>
      <c r="I10" s="286"/>
      <c r="J10" s="286"/>
      <c r="K10" s="205" t="e">
        <f>VLOOKUP(D10,Obory!$C$4:$D$66,2,FALSE)</f>
        <v>#N/A</v>
      </c>
    </row>
    <row r="11" spans="1:11" x14ac:dyDescent="0.25">
      <c r="A11" s="243"/>
      <c r="B11" s="69"/>
      <c r="C11" s="285"/>
      <c r="D11" s="29"/>
      <c r="E11" s="286"/>
      <c r="F11" s="286"/>
      <c r="G11" s="286"/>
      <c r="H11" s="286"/>
      <c r="I11" s="286"/>
      <c r="J11" s="286"/>
      <c r="K11" s="205" t="e">
        <f>VLOOKUP(D11,Obory!$C$4:$D$66,2,FALSE)</f>
        <v>#N/A</v>
      </c>
    </row>
    <row r="12" spans="1:11" x14ac:dyDescent="0.25">
      <c r="A12" s="243"/>
      <c r="B12" s="69"/>
      <c r="C12" s="102"/>
      <c r="D12" s="29"/>
      <c r="E12" s="286"/>
      <c r="F12" s="286"/>
      <c r="G12" s="286"/>
      <c r="H12" s="286"/>
      <c r="I12" s="286"/>
      <c r="J12" s="286"/>
      <c r="K12" s="205" t="e">
        <f>VLOOKUP(D12,Obory!$C$4:$D$66,2,FALSE)</f>
        <v>#N/A</v>
      </c>
    </row>
    <row r="13" spans="1:11" x14ac:dyDescent="0.25">
      <c r="A13" s="243"/>
      <c r="B13" s="69"/>
      <c r="C13" s="102"/>
      <c r="D13" s="29"/>
      <c r="E13" s="286"/>
      <c r="F13" s="286"/>
      <c r="G13" s="286"/>
      <c r="H13" s="286"/>
      <c r="I13" s="286"/>
      <c r="J13" s="286"/>
      <c r="K13" s="205" t="e">
        <f>VLOOKUP(D13,Obory!$C$4:$D$66,2,FALSE)</f>
        <v>#N/A</v>
      </c>
    </row>
    <row r="14" spans="1:11" x14ac:dyDescent="0.25">
      <c r="A14" s="243"/>
      <c r="B14" s="69"/>
      <c r="C14" s="102"/>
      <c r="D14" s="29"/>
      <c r="E14" s="286"/>
      <c r="F14" s="286"/>
      <c r="G14" s="286"/>
      <c r="H14" s="286"/>
      <c r="I14" s="286"/>
      <c r="J14" s="286"/>
      <c r="K14" s="205" t="e">
        <f>VLOOKUP(D14,Obory!$C$4:$D$66,2,FALSE)</f>
        <v>#N/A</v>
      </c>
    </row>
    <row r="15" spans="1:11" x14ac:dyDescent="0.25">
      <c r="A15" s="243"/>
      <c r="B15" s="69"/>
      <c r="C15" s="102"/>
      <c r="D15" s="29"/>
      <c r="E15" s="269"/>
      <c r="F15" s="282"/>
      <c r="G15" s="282"/>
      <c r="H15" s="282"/>
      <c r="I15" s="282"/>
      <c r="J15" s="283"/>
      <c r="K15" s="205" t="e">
        <f>VLOOKUP(D15,Obory!$C$4:$D$66,2,FALSE)</f>
        <v>#N/A</v>
      </c>
    </row>
    <row r="16" spans="1:11" x14ac:dyDescent="0.25">
      <c r="A16" s="243"/>
      <c r="B16" s="69"/>
      <c r="C16" s="102"/>
      <c r="D16" s="29"/>
      <c r="E16" s="269"/>
      <c r="F16" s="282"/>
      <c r="G16" s="282"/>
      <c r="H16" s="282"/>
      <c r="I16" s="282"/>
      <c r="J16" s="283"/>
      <c r="K16" s="205" t="e">
        <f>VLOOKUP(D16,Obory!$C$4:$D$66,2,FALSE)</f>
        <v>#N/A</v>
      </c>
    </row>
    <row r="17" spans="1:11" x14ac:dyDescent="0.25">
      <c r="A17" s="243"/>
      <c r="B17" s="69"/>
      <c r="C17" s="102"/>
      <c r="D17" s="29"/>
      <c r="E17" s="41"/>
      <c r="F17" s="42"/>
      <c r="G17" s="42"/>
      <c r="H17" s="42"/>
      <c r="I17" s="42"/>
      <c r="J17" s="43"/>
      <c r="K17" s="205" t="e">
        <f>VLOOKUP(D17,Obory!$C$4:$D$66,2,FALSE)</f>
        <v>#N/A</v>
      </c>
    </row>
    <row r="18" spans="1:11" x14ac:dyDescent="0.25">
      <c r="A18" s="243"/>
      <c r="B18" s="69"/>
      <c r="C18" s="102"/>
      <c r="D18" s="29"/>
      <c r="E18" s="41"/>
      <c r="F18" s="42"/>
      <c r="G18" s="42"/>
      <c r="H18" s="42"/>
      <c r="I18" s="42"/>
      <c r="J18" s="43"/>
      <c r="K18" s="205" t="e">
        <f>VLOOKUP(D18,Obory!$C$4:$D$66,2,FALSE)</f>
        <v>#N/A</v>
      </c>
    </row>
    <row r="19" spans="1:11" x14ac:dyDescent="0.25">
      <c r="A19" s="243"/>
      <c r="B19" s="69"/>
      <c r="C19" s="102"/>
      <c r="D19" s="29"/>
      <c r="E19" s="41"/>
      <c r="F19" s="42"/>
      <c r="G19" s="42"/>
      <c r="H19" s="42"/>
      <c r="I19" s="42"/>
      <c r="J19" s="43"/>
      <c r="K19" s="205" t="e">
        <f>VLOOKUP(D19,Obory!$C$4:$D$66,2,FALSE)</f>
        <v>#N/A</v>
      </c>
    </row>
    <row r="20" spans="1:11" x14ac:dyDescent="0.25">
      <c r="A20" s="243"/>
      <c r="B20" s="69"/>
      <c r="C20" s="102"/>
      <c r="D20" s="29"/>
      <c r="E20" s="41"/>
      <c r="F20" s="42"/>
      <c r="G20" s="42"/>
      <c r="H20" s="42"/>
      <c r="I20" s="42"/>
      <c r="J20" s="43"/>
      <c r="K20" s="205" t="e">
        <f>VLOOKUP(D20,Obory!$C$4:$D$66,2,FALSE)</f>
        <v>#N/A</v>
      </c>
    </row>
    <row r="21" spans="1:11" x14ac:dyDescent="0.25">
      <c r="A21" s="243"/>
      <c r="B21" s="69"/>
      <c r="C21" s="102"/>
      <c r="D21" s="29"/>
      <c r="E21" s="41"/>
      <c r="F21" s="42"/>
      <c r="G21" s="42"/>
      <c r="H21" s="42"/>
      <c r="I21" s="42"/>
      <c r="J21" s="43"/>
      <c r="K21" s="205" t="e">
        <f>VLOOKUP(D21,Obory!$C$4:$D$66,2,FALSE)</f>
        <v>#N/A</v>
      </c>
    </row>
    <row r="22" spans="1:11" x14ac:dyDescent="0.25">
      <c r="A22" s="243"/>
      <c r="B22" s="69"/>
      <c r="C22" s="102"/>
      <c r="D22" s="29"/>
      <c r="E22" s="41"/>
      <c r="F22" s="42"/>
      <c r="G22" s="42"/>
      <c r="H22" s="42"/>
      <c r="I22" s="42"/>
      <c r="J22" s="43"/>
      <c r="K22" s="205" t="e">
        <f>VLOOKUP(D22,Obory!$C$4:$D$66,2,FALSE)</f>
        <v>#N/A</v>
      </c>
    </row>
    <row r="23" spans="1:11" x14ac:dyDescent="0.25">
      <c r="A23" s="243"/>
      <c r="B23" s="69"/>
      <c r="C23" s="102"/>
      <c r="D23" s="29"/>
      <c r="E23" s="41"/>
      <c r="F23" s="42"/>
      <c r="G23" s="42"/>
      <c r="H23" s="42"/>
      <c r="I23" s="42"/>
      <c r="J23" s="43"/>
      <c r="K23" s="205" t="e">
        <f>VLOOKUP(D23,Obory!$C$4:$D$66,2,FALSE)</f>
        <v>#N/A</v>
      </c>
    </row>
    <row r="24" spans="1:11" x14ac:dyDescent="0.25">
      <c r="A24" s="243"/>
      <c r="B24" s="69"/>
      <c r="C24" s="102"/>
      <c r="D24" s="29"/>
      <c r="E24" s="41"/>
      <c r="F24" s="42"/>
      <c r="G24" s="42"/>
      <c r="H24" s="42"/>
      <c r="I24" s="42"/>
      <c r="J24" s="43"/>
      <c r="K24" s="205" t="e">
        <f>VLOOKUP(D24,Obory!$C$4:$D$66,2,FALSE)</f>
        <v>#N/A</v>
      </c>
    </row>
    <row r="25" spans="1:11" x14ac:dyDescent="0.25">
      <c r="A25" s="243"/>
      <c r="B25" s="69"/>
      <c r="C25" s="102"/>
      <c r="D25" s="29"/>
      <c r="E25" s="41"/>
      <c r="F25" s="42"/>
      <c r="G25" s="42"/>
      <c r="H25" s="42"/>
      <c r="I25" s="42"/>
      <c r="J25" s="43"/>
      <c r="K25" s="205" t="e">
        <f>VLOOKUP(D25,Obory!$C$4:$D$66,2,FALSE)</f>
        <v>#N/A</v>
      </c>
    </row>
    <row r="26" spans="1:11" x14ac:dyDescent="0.25">
      <c r="A26" s="243"/>
      <c r="B26" s="69"/>
      <c r="C26" s="102"/>
      <c r="D26" s="29"/>
      <c r="E26" s="41"/>
      <c r="F26" s="42"/>
      <c r="G26" s="42"/>
      <c r="H26" s="42"/>
      <c r="I26" s="42"/>
      <c r="J26" s="43"/>
      <c r="K26" s="205" t="e">
        <f>VLOOKUP(D26,Obory!$C$4:$D$66,2,FALSE)</f>
        <v>#N/A</v>
      </c>
    </row>
    <row r="27" spans="1:11" x14ac:dyDescent="0.25">
      <c r="A27" s="243"/>
      <c r="B27" s="69"/>
      <c r="C27" s="102"/>
      <c r="D27" s="29"/>
      <c r="E27" s="41"/>
      <c r="F27" s="42"/>
      <c r="G27" s="42"/>
      <c r="H27" s="42"/>
      <c r="I27" s="42"/>
      <c r="J27" s="43"/>
      <c r="K27" s="205" t="e">
        <f>VLOOKUP(D27,Obory!$C$4:$D$66,2,FALSE)</f>
        <v>#N/A</v>
      </c>
    </row>
    <row r="28" spans="1:11" x14ac:dyDescent="0.25">
      <c r="A28" s="243"/>
      <c r="B28" s="69"/>
      <c r="C28" s="102"/>
      <c r="D28" s="29"/>
      <c r="E28" s="41"/>
      <c r="F28" s="42"/>
      <c r="G28" s="42"/>
      <c r="H28" s="42"/>
      <c r="I28" s="42"/>
      <c r="J28" s="43"/>
      <c r="K28" s="205" t="e">
        <f>VLOOKUP(D28,Obory!$C$4:$D$66,2,FALSE)</f>
        <v>#N/A</v>
      </c>
    </row>
    <row r="29" spans="1:11" x14ac:dyDescent="0.25">
      <c r="A29" s="243"/>
      <c r="B29" s="69"/>
      <c r="C29" s="102"/>
      <c r="D29" s="29"/>
      <c r="E29" s="269"/>
      <c r="F29" s="282"/>
      <c r="G29" s="282"/>
      <c r="H29" s="282"/>
      <c r="I29" s="282"/>
      <c r="J29" s="283"/>
      <c r="K29" s="205" t="e">
        <f>VLOOKUP(D29,Obory!$C$4:$D$66,2,FALSE)</f>
        <v>#N/A</v>
      </c>
    </row>
    <row r="30" spans="1:11" x14ac:dyDescent="0.25">
      <c r="A30" s="243"/>
      <c r="B30" s="69"/>
      <c r="C30" s="102"/>
      <c r="D30" s="29"/>
      <c r="E30" s="269"/>
      <c r="F30" s="282"/>
      <c r="G30" s="282"/>
      <c r="H30" s="282"/>
      <c r="I30" s="282"/>
      <c r="J30" s="283"/>
      <c r="K30" s="205" t="e">
        <f>VLOOKUP(D30,Obory!$C$4:$D$66,2,FALSE)</f>
        <v>#N/A</v>
      </c>
    </row>
    <row r="31" spans="1:11" x14ac:dyDescent="0.25">
      <c r="A31" s="243"/>
      <c r="B31" s="69"/>
      <c r="C31" s="102"/>
      <c r="D31" s="29"/>
      <c r="E31" s="269"/>
      <c r="F31" s="282"/>
      <c r="G31" s="282"/>
      <c r="H31" s="282"/>
      <c r="I31" s="282"/>
      <c r="J31" s="283"/>
      <c r="K31" s="205" t="e">
        <f>VLOOKUP(D31,Obory!$C$4:$D$66,2,FALSE)</f>
        <v>#N/A</v>
      </c>
    </row>
    <row r="32" spans="1:11" x14ac:dyDescent="0.25">
      <c r="A32" s="243"/>
      <c r="B32" s="69"/>
      <c r="C32" s="102"/>
      <c r="D32" s="29"/>
      <c r="E32" s="41"/>
      <c r="F32" s="42"/>
      <c r="G32" s="42"/>
      <c r="H32" s="42"/>
      <c r="I32" s="42"/>
      <c r="J32" s="43"/>
      <c r="K32" s="205" t="e">
        <f>VLOOKUP(D32,Obory!$C$4:$D$66,2,FALSE)</f>
        <v>#N/A</v>
      </c>
    </row>
    <row r="33" spans="1:11" x14ac:dyDescent="0.25">
      <c r="A33" s="243"/>
      <c r="B33" s="69"/>
      <c r="C33" s="102"/>
      <c r="D33" s="29"/>
      <c r="E33" s="41"/>
      <c r="F33" s="42"/>
      <c r="G33" s="42"/>
      <c r="H33" s="42"/>
      <c r="I33" s="42"/>
      <c r="J33" s="43"/>
      <c r="K33" s="205" t="e">
        <f>VLOOKUP(D33,Obory!$C$4:$D$66,2,FALSE)</f>
        <v>#N/A</v>
      </c>
    </row>
    <row r="34" spans="1:11" x14ac:dyDescent="0.25">
      <c r="A34" s="243"/>
      <c r="B34" s="69"/>
      <c r="C34" s="102"/>
      <c r="D34" s="29"/>
      <c r="E34" s="41"/>
      <c r="F34" s="42"/>
      <c r="G34" s="42"/>
      <c r="H34" s="42"/>
      <c r="I34" s="42"/>
      <c r="J34" s="43"/>
      <c r="K34" s="205" t="e">
        <f>VLOOKUP(D34,Obory!$C$4:$D$66,2,FALSE)</f>
        <v>#N/A</v>
      </c>
    </row>
    <row r="35" spans="1:11" x14ac:dyDescent="0.25">
      <c r="A35" s="243"/>
      <c r="B35" s="69"/>
      <c r="C35" s="102"/>
      <c r="D35" s="29"/>
      <c r="E35" s="41"/>
      <c r="F35" s="42"/>
      <c r="G35" s="42"/>
      <c r="H35" s="42"/>
      <c r="I35" s="42"/>
      <c r="J35" s="43"/>
      <c r="K35" s="205" t="e">
        <f>VLOOKUP(D35,Obory!$C$4:$D$66,2,FALSE)</f>
        <v>#N/A</v>
      </c>
    </row>
    <row r="36" spans="1:11" x14ac:dyDescent="0.25">
      <c r="A36" s="243"/>
      <c r="B36" s="69"/>
      <c r="C36" s="102"/>
      <c r="D36" s="29"/>
      <c r="E36" s="41"/>
      <c r="F36" s="42"/>
      <c r="G36" s="42"/>
      <c r="H36" s="42"/>
      <c r="I36" s="42"/>
      <c r="J36" s="43"/>
      <c r="K36" s="205" t="e">
        <f>VLOOKUP(D36,Obory!$C$4:$D$66,2,FALSE)</f>
        <v>#N/A</v>
      </c>
    </row>
    <row r="37" spans="1:11" x14ac:dyDescent="0.25">
      <c r="A37" s="243"/>
      <c r="B37" s="69"/>
      <c r="C37" s="102"/>
      <c r="D37" s="29"/>
      <c r="E37" s="41"/>
      <c r="F37" s="42"/>
      <c r="G37" s="42"/>
      <c r="H37" s="42"/>
      <c r="I37" s="42"/>
      <c r="J37" s="43"/>
      <c r="K37" s="205" t="e">
        <f>VLOOKUP(D37,Obory!$C$4:$D$66,2,FALSE)</f>
        <v>#N/A</v>
      </c>
    </row>
    <row r="38" spans="1:11" x14ac:dyDescent="0.25">
      <c r="A38" s="243"/>
      <c r="B38" s="69"/>
      <c r="C38" s="102"/>
      <c r="D38" s="29"/>
      <c r="E38" s="41"/>
      <c r="F38" s="42"/>
      <c r="G38" s="42"/>
      <c r="H38" s="42"/>
      <c r="I38" s="42"/>
      <c r="J38" s="43"/>
      <c r="K38" s="205" t="e">
        <f>VLOOKUP(D38,Obory!$C$4:$D$66,2,FALSE)</f>
        <v>#N/A</v>
      </c>
    </row>
    <row r="39" spans="1:11" x14ac:dyDescent="0.25">
      <c r="A39" s="243"/>
      <c r="B39" s="69"/>
      <c r="C39" s="102"/>
      <c r="D39" s="29"/>
      <c r="E39" s="41"/>
      <c r="F39" s="42"/>
      <c r="G39" s="42"/>
      <c r="H39" s="42"/>
      <c r="I39" s="42"/>
      <c r="J39" s="43"/>
      <c r="K39" s="205" t="e">
        <f>VLOOKUP(D39,Obory!$C$4:$D$66,2,FALSE)</f>
        <v>#N/A</v>
      </c>
    </row>
    <row r="40" spans="1:11" x14ac:dyDescent="0.25">
      <c r="A40" s="243"/>
      <c r="B40" s="69"/>
      <c r="C40" s="102"/>
      <c r="D40" s="29"/>
      <c r="E40" s="269"/>
      <c r="F40" s="282"/>
      <c r="G40" s="282"/>
      <c r="H40" s="282"/>
      <c r="I40" s="282"/>
      <c r="J40" s="283"/>
      <c r="K40" s="205" t="e">
        <f>VLOOKUP(D40,Obory!$C$4:$D$66,2,FALSE)</f>
        <v>#N/A</v>
      </c>
    </row>
    <row r="41" spans="1:11" x14ac:dyDescent="0.25">
      <c r="A41" s="243"/>
      <c r="B41" s="69"/>
      <c r="C41" s="102"/>
      <c r="D41" s="29"/>
      <c r="E41" s="269"/>
      <c r="F41" s="282"/>
      <c r="G41" s="282"/>
      <c r="H41" s="282"/>
      <c r="I41" s="282"/>
      <c r="J41" s="283"/>
      <c r="K41" s="205" t="e">
        <f>VLOOKUP(D41,Obory!$C$4:$D$66,2,FALSE)</f>
        <v>#N/A</v>
      </c>
    </row>
    <row r="42" spans="1:11" x14ac:dyDescent="0.25">
      <c r="A42" s="243"/>
      <c r="B42" s="69"/>
      <c r="C42" s="102"/>
      <c r="D42" s="29"/>
      <c r="E42" s="269"/>
      <c r="F42" s="282"/>
      <c r="G42" s="282"/>
      <c r="H42" s="282"/>
      <c r="I42" s="282"/>
      <c r="J42" s="283"/>
      <c r="K42" s="205" t="e">
        <f>VLOOKUP(D42,Obory!$C$4:$D$66,2,FALSE)</f>
        <v>#N/A</v>
      </c>
    </row>
    <row r="43" spans="1:11" x14ac:dyDescent="0.25">
      <c r="A43" s="243"/>
      <c r="B43" s="69"/>
      <c r="C43" s="102"/>
      <c r="D43" s="29"/>
      <c r="E43" s="41"/>
      <c r="F43" s="42"/>
      <c r="G43" s="42"/>
      <c r="H43" s="42"/>
      <c r="I43" s="42"/>
      <c r="J43" s="43"/>
      <c r="K43" s="205" t="e">
        <f>VLOOKUP(D43,Obory!$C$4:$D$66,2,FALSE)</f>
        <v>#N/A</v>
      </c>
    </row>
    <row r="44" spans="1:11" x14ac:dyDescent="0.25">
      <c r="A44" s="243"/>
      <c r="B44" s="69"/>
      <c r="C44" s="102"/>
      <c r="D44" s="29"/>
      <c r="E44" s="41"/>
      <c r="F44" s="42"/>
      <c r="G44" s="42"/>
      <c r="H44" s="42"/>
      <c r="I44" s="42"/>
      <c r="J44" s="43"/>
      <c r="K44" s="205" t="e">
        <f>VLOOKUP(D44,Obory!$C$4:$D$66,2,FALSE)</f>
        <v>#N/A</v>
      </c>
    </row>
    <row r="45" spans="1:11" x14ac:dyDescent="0.25">
      <c r="A45" s="243"/>
      <c r="B45" s="69"/>
      <c r="C45" s="102"/>
      <c r="D45" s="29"/>
      <c r="E45" s="41"/>
      <c r="F45" s="42"/>
      <c r="G45" s="42"/>
      <c r="H45" s="42"/>
      <c r="I45" s="42"/>
      <c r="J45" s="43"/>
      <c r="K45" s="205" t="e">
        <f>VLOOKUP(D45,Obory!$C$4:$D$66,2,FALSE)</f>
        <v>#N/A</v>
      </c>
    </row>
    <row r="46" spans="1:11" x14ac:dyDescent="0.25">
      <c r="A46" s="243"/>
      <c r="B46" s="69"/>
      <c r="C46" s="102"/>
      <c r="D46" s="29"/>
      <c r="E46" s="41"/>
      <c r="F46" s="42"/>
      <c r="G46" s="42"/>
      <c r="H46" s="42"/>
      <c r="I46" s="42"/>
      <c r="J46" s="43"/>
      <c r="K46" s="205" t="e">
        <f>VLOOKUP(D46,Obory!$C$4:$D$66,2,FALSE)</f>
        <v>#N/A</v>
      </c>
    </row>
    <row r="47" spans="1:11" x14ac:dyDescent="0.25">
      <c r="A47" s="243"/>
      <c r="B47" s="69"/>
      <c r="C47" s="102"/>
      <c r="D47" s="29"/>
      <c r="E47" s="41"/>
      <c r="F47" s="42"/>
      <c r="G47" s="42"/>
      <c r="H47" s="42"/>
      <c r="I47" s="42"/>
      <c r="J47" s="43"/>
      <c r="K47" s="205" t="e">
        <f>VLOOKUP(D47,Obory!$C$4:$D$66,2,FALSE)</f>
        <v>#N/A</v>
      </c>
    </row>
    <row r="48" spans="1:11" x14ac:dyDescent="0.25">
      <c r="A48" s="243"/>
      <c r="B48" s="69"/>
      <c r="C48" s="102"/>
      <c r="D48" s="29"/>
      <c r="E48" s="41"/>
      <c r="F48" s="42"/>
      <c r="G48" s="42"/>
      <c r="H48" s="42"/>
      <c r="I48" s="42"/>
      <c r="J48" s="43"/>
      <c r="K48" s="205" t="e">
        <f>VLOOKUP(D48,Obory!$C$4:$D$66,2,FALSE)</f>
        <v>#N/A</v>
      </c>
    </row>
    <row r="49" spans="1:11" x14ac:dyDescent="0.25">
      <c r="A49" s="243"/>
      <c r="B49" s="69"/>
      <c r="C49" s="102"/>
      <c r="D49" s="29"/>
      <c r="E49" s="41"/>
      <c r="F49" s="42"/>
      <c r="G49" s="42"/>
      <c r="H49" s="42"/>
      <c r="I49" s="42"/>
      <c r="J49" s="43"/>
      <c r="K49" s="205" t="e">
        <f>VLOOKUP(D49,Obory!$C$4:$D$66,2,FALSE)</f>
        <v>#N/A</v>
      </c>
    </row>
    <row r="50" spans="1:11" x14ac:dyDescent="0.25">
      <c r="A50" s="243"/>
      <c r="B50" s="69"/>
      <c r="C50" s="102"/>
      <c r="D50" s="29"/>
      <c r="E50" s="41"/>
      <c r="F50" s="42"/>
      <c r="G50" s="42"/>
      <c r="H50" s="42"/>
      <c r="I50" s="42"/>
      <c r="J50" s="43"/>
      <c r="K50" s="205" t="e">
        <f>VLOOKUP(D50,Obory!$C$4:$D$66,2,FALSE)</f>
        <v>#N/A</v>
      </c>
    </row>
    <row r="51" spans="1:11" x14ac:dyDescent="0.25">
      <c r="A51" s="243"/>
      <c r="B51" s="69"/>
      <c r="C51" s="102"/>
      <c r="D51" s="29"/>
      <c r="E51" s="269"/>
      <c r="F51" s="282"/>
      <c r="G51" s="282"/>
      <c r="H51" s="282"/>
      <c r="I51" s="282"/>
      <c r="J51" s="283"/>
      <c r="K51" s="205" t="e">
        <f>VLOOKUP(D51,Obory!$C$4:$D$66,2,FALSE)</f>
        <v>#N/A</v>
      </c>
    </row>
    <row r="52" spans="1:11" x14ac:dyDescent="0.25">
      <c r="A52" s="243"/>
      <c r="B52" s="69"/>
      <c r="C52" s="102"/>
      <c r="D52" s="29"/>
      <c r="E52" s="269"/>
      <c r="F52" s="282"/>
      <c r="G52" s="282"/>
      <c r="H52" s="282"/>
      <c r="I52" s="282"/>
      <c r="J52" s="283"/>
      <c r="K52" s="205" t="e">
        <f>VLOOKUP(D52,Obory!$C$4:$D$66,2,FALSE)</f>
        <v>#N/A</v>
      </c>
    </row>
    <row r="53" spans="1:11" x14ac:dyDescent="0.25">
      <c r="A53" s="243"/>
      <c r="B53" s="69"/>
      <c r="C53" s="102"/>
      <c r="D53" s="29"/>
      <c r="E53" s="269"/>
      <c r="F53" s="282"/>
      <c r="G53" s="282"/>
      <c r="H53" s="282"/>
      <c r="I53" s="282"/>
      <c r="J53" s="283"/>
      <c r="K53" s="205" t="e">
        <f>VLOOKUP(D53,Obory!$C$4:$D$66,2,FALSE)</f>
        <v>#N/A</v>
      </c>
    </row>
    <row r="54" spans="1:11" x14ac:dyDescent="0.25">
      <c r="A54" s="243"/>
      <c r="B54" s="69"/>
      <c r="C54" s="102"/>
      <c r="D54" s="29"/>
      <c r="E54" s="269"/>
      <c r="F54" s="282"/>
      <c r="G54" s="282"/>
      <c r="H54" s="282"/>
      <c r="I54" s="282"/>
      <c r="J54" s="283"/>
      <c r="K54" s="205" t="e">
        <f>VLOOKUP(D54,Obory!$C$4:$D$66,2,FALSE)</f>
        <v>#N/A</v>
      </c>
    </row>
    <row r="55" spans="1:11" x14ac:dyDescent="0.25">
      <c r="A55" s="243"/>
      <c r="B55" s="69"/>
      <c r="C55" s="102"/>
      <c r="D55" s="29"/>
      <c r="E55" s="269"/>
      <c r="F55" s="282"/>
      <c r="G55" s="282"/>
      <c r="H55" s="282"/>
      <c r="I55" s="282"/>
      <c r="J55" s="283"/>
      <c r="K55" s="205" t="e">
        <f>VLOOKUP(D55,Obory!$C$4:$D$66,2,FALSE)</f>
        <v>#N/A</v>
      </c>
    </row>
    <row r="56" spans="1:11" x14ac:dyDescent="0.25">
      <c r="A56" s="243"/>
      <c r="B56" s="69"/>
      <c r="C56" s="102"/>
      <c r="D56" s="29"/>
      <c r="E56" s="269"/>
      <c r="F56" s="282"/>
      <c r="G56" s="282"/>
      <c r="H56" s="282"/>
      <c r="I56" s="282"/>
      <c r="J56" s="283"/>
      <c r="K56" s="205" t="e">
        <f>VLOOKUP(D56,Obory!$C$4:$D$66,2,FALSE)</f>
        <v>#N/A</v>
      </c>
    </row>
    <row r="57" spans="1:11" x14ac:dyDescent="0.25">
      <c r="A57" s="243"/>
      <c r="B57" s="69"/>
      <c r="C57" s="102"/>
      <c r="D57" s="29"/>
      <c r="E57" s="269"/>
      <c r="F57" s="282"/>
      <c r="G57" s="282"/>
      <c r="H57" s="282"/>
      <c r="I57" s="282"/>
      <c r="J57" s="283"/>
      <c r="K57" s="205" t="e">
        <f>VLOOKUP(D57,Obory!$C$4:$D$66,2,FALSE)</f>
        <v>#N/A</v>
      </c>
    </row>
    <row r="58" spans="1:11" x14ac:dyDescent="0.25">
      <c r="A58" s="243"/>
      <c r="B58" s="69"/>
      <c r="C58" s="102"/>
      <c r="D58" s="29"/>
      <c r="E58" s="286"/>
      <c r="F58" s="286"/>
      <c r="G58" s="286"/>
      <c r="H58" s="286"/>
      <c r="I58" s="286"/>
      <c r="J58" s="286"/>
      <c r="K58" s="205" t="e">
        <f>VLOOKUP(D58,Obory!$C$4:$D$66,2,FALSE)</f>
        <v>#N/A</v>
      </c>
    </row>
    <row r="59" spans="1:11" x14ac:dyDescent="0.25">
      <c r="A59" s="243"/>
      <c r="B59" s="101"/>
      <c r="C59" s="102"/>
      <c r="D59" s="29"/>
      <c r="E59" s="286"/>
      <c r="F59" s="286"/>
      <c r="G59" s="286"/>
      <c r="H59" s="286"/>
      <c r="I59" s="286"/>
      <c r="J59" s="286"/>
      <c r="K59" s="205" t="e">
        <f>VLOOKUP(D59,Obory!$C$4:$D$66,2,FALSE)</f>
        <v>#N/A</v>
      </c>
    </row>
    <row r="60" spans="1:11" x14ac:dyDescent="0.25">
      <c r="B60" s="103"/>
      <c r="C60" s="74"/>
      <c r="D60" s="75"/>
      <c r="E60" s="75"/>
      <c r="F60" s="75"/>
      <c r="G60" s="75"/>
      <c r="H60" s="75"/>
      <c r="I60" s="75"/>
      <c r="J60" s="115"/>
      <c r="K60" s="210" t="s">
        <v>1019</v>
      </c>
    </row>
  </sheetData>
  <sheetProtection password="93B8" sheet="1" objects="1" scenarios="1" selectLockedCells="1"/>
  <mergeCells count="28">
    <mergeCell ref="E58:J58"/>
    <mergeCell ref="E59:J59"/>
    <mergeCell ref="E14:J14"/>
    <mergeCell ref="E31:J31"/>
    <mergeCell ref="E40:J40"/>
    <mergeCell ref="E41:J41"/>
    <mergeCell ref="E42:J42"/>
    <mergeCell ref="E57:J57"/>
    <mergeCell ref="E51:J51"/>
    <mergeCell ref="E52:J52"/>
    <mergeCell ref="E53:J53"/>
    <mergeCell ref="E54:J54"/>
    <mergeCell ref="E55:J55"/>
    <mergeCell ref="E56:J56"/>
    <mergeCell ref="C2:J2"/>
    <mergeCell ref="E15:J15"/>
    <mergeCell ref="E16:J16"/>
    <mergeCell ref="E29:J29"/>
    <mergeCell ref="E30:J30"/>
    <mergeCell ref="C6:C11"/>
    <mergeCell ref="E10:J10"/>
    <mergeCell ref="E11:J11"/>
    <mergeCell ref="E12:J12"/>
    <mergeCell ref="E13:J13"/>
    <mergeCell ref="E5:J5"/>
    <mergeCell ref="E7:J7"/>
    <mergeCell ref="E8:J8"/>
    <mergeCell ref="E9:J9"/>
  </mergeCells>
  <dataValidations count="1">
    <dataValidation type="textLength" operator="lessThanOrEqual" allowBlank="1" showInputMessage="1" showErrorMessage="1" errorTitle="Text je příliš dlouhý" error="Text je příliš dlouhý" sqref="F58:J59 F7:J14 E7:E59">
      <formula1>250</formula1>
    </dataValidation>
  </dataValidations>
  <pageMargins left="0.7" right="0.7" top="0.78740157499999996" bottom="0.78740157499999996" header="0.3" footer="0.3"/>
  <pageSetup paperSize="9" orientation="portrait" verticalDpi="0" r:id="rId1"/>
  <ignoredErrors>
    <ignoredError sqref="K51:K59 K7:K42 K43:K50" evalError="1"/>
  </ignoredErrors>
  <extLst>
    <ext xmlns:x14="http://schemas.microsoft.com/office/spreadsheetml/2009/9/main" uri="{CCE6A557-97BC-4b89-ADB6-D9C93CAAB3DF}">
      <x14:dataValidations xmlns:xm="http://schemas.microsoft.com/office/excel/2006/main" count="1">
        <x14:dataValidation type="list" allowBlank="1" showErrorMessage="1" errorTitle="Vyberte z nabídky" error="Vyberte z nabídky">
          <x14:formula1>
            <xm:f>Obory!$C$4:$C$66</xm:f>
          </x14:formula1>
          <xm:sqref>D7:D59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2"/>
  <sheetViews>
    <sheetView topLeftCell="A4" workbookViewId="0">
      <pane xSplit="6" ySplit="2" topLeftCell="G6" activePane="bottomRight" state="frozenSplit"/>
      <selection activeCell="C9" sqref="C9:D9"/>
      <selection pane="topRight" activeCell="A4" sqref="A4"/>
      <selection pane="bottomLeft" activeCell="A5" sqref="A5"/>
      <selection pane="bottomRight" activeCell="D11" sqref="D11"/>
    </sheetView>
  </sheetViews>
  <sheetFormatPr defaultRowHeight="15" x14ac:dyDescent="0.25"/>
  <cols>
    <col min="1" max="1" width="2.5703125" style="45" customWidth="1"/>
    <col min="2" max="2" width="2.7109375" style="50" customWidth="1"/>
    <col min="3" max="3" width="18.42578125" style="50" customWidth="1"/>
    <col min="4" max="4" width="18.5703125" style="50" customWidth="1"/>
    <col min="5" max="5" width="3.85546875" style="150" customWidth="1"/>
    <col min="6" max="7" width="3.7109375" style="150" customWidth="1"/>
    <col min="8" max="8" width="8.5703125" style="50" customWidth="1"/>
    <col min="9" max="9" width="11.140625" style="50" customWidth="1"/>
    <col min="10" max="10" width="2.7109375" style="50" customWidth="1"/>
    <col min="11" max="11" width="8.5703125" style="50" customWidth="1"/>
    <col min="12" max="12" width="11.7109375" style="50" customWidth="1"/>
    <col min="13" max="13" width="2.85546875" style="50" customWidth="1"/>
    <col min="14" max="14" width="8.5703125" style="50" customWidth="1"/>
    <col min="15" max="15" width="11.140625" style="50" customWidth="1"/>
    <col min="16" max="16" width="3" style="50" customWidth="1"/>
    <col min="17" max="17" width="8.5703125" style="50" customWidth="1"/>
    <col min="18" max="18" width="11.140625" style="50" customWidth="1"/>
    <col min="19" max="19" width="3" style="50" customWidth="1"/>
    <col min="20" max="20" width="8.5703125" style="50" customWidth="1"/>
    <col min="21" max="21" width="11.140625" style="50" customWidth="1"/>
    <col min="22" max="22" width="3" style="50" customWidth="1"/>
    <col min="23" max="23" width="8.5703125" style="45" customWidth="1"/>
    <col min="24" max="24" width="11.140625" style="45" customWidth="1"/>
    <col min="25" max="25" width="3" style="45" customWidth="1"/>
    <col min="26" max="26" width="8.5703125" style="45" customWidth="1"/>
    <col min="27" max="27" width="11.140625" style="45" customWidth="1"/>
    <col min="28" max="28" width="3.5703125" style="45" customWidth="1"/>
    <col min="29" max="29" width="12.7109375" style="45" customWidth="1"/>
    <col min="30" max="30" width="6.28515625" style="45" customWidth="1"/>
    <col min="31" max="31" width="3.42578125" style="45" customWidth="1"/>
    <col min="32" max="32" width="4.5703125" style="45" customWidth="1"/>
    <col min="33" max="33" width="3.42578125" style="45" customWidth="1"/>
    <col min="34" max="34" width="9.140625" style="45"/>
    <col min="35" max="35" width="2.7109375" style="45" customWidth="1"/>
    <col min="36" max="36" width="4.42578125" style="45" customWidth="1"/>
    <col min="37" max="37" width="8.5703125" style="45" customWidth="1"/>
    <col min="38" max="38" width="4.7109375" style="45" customWidth="1"/>
    <col min="39" max="39" width="8.5703125" style="45" customWidth="1"/>
    <col min="40" max="40" width="5.28515625" style="45" customWidth="1"/>
    <col min="41" max="41" width="11.28515625" style="45" customWidth="1"/>
    <col min="42" max="42" width="7.42578125" style="45" customWidth="1"/>
    <col min="43" max="43" width="9.140625" style="45"/>
    <col min="44" max="44" width="3" style="45" customWidth="1"/>
    <col min="45" max="45" width="4.140625" style="45" customWidth="1"/>
    <col min="46" max="46" width="8.5703125" style="45" customWidth="1"/>
    <col min="47" max="47" width="4.85546875" style="45" customWidth="1"/>
    <col min="48" max="48" width="8.5703125" style="45" customWidth="1"/>
    <col min="49" max="49" width="5" style="45" customWidth="1"/>
    <col min="50" max="50" width="11.85546875" style="45" customWidth="1"/>
    <col min="51" max="51" width="7.5703125" style="45" customWidth="1"/>
    <col min="52" max="52" width="8.85546875" style="45" customWidth="1"/>
    <col min="53" max="53" width="2.85546875" style="45" customWidth="1"/>
    <col min="54" max="54" width="4.140625" style="45" customWidth="1"/>
    <col min="55" max="55" width="8.85546875" style="45" customWidth="1"/>
    <col min="56" max="56" width="5.28515625" style="45" customWidth="1"/>
    <col min="57" max="57" width="8.85546875" style="45" customWidth="1"/>
    <col min="58" max="58" width="5.42578125" style="45" customWidth="1"/>
    <col min="59" max="59" width="12" style="45" customWidth="1"/>
    <col min="60" max="60" width="6.42578125" style="45" customWidth="1"/>
    <col min="61" max="61" width="9.140625" style="45"/>
    <col min="62" max="62" width="3.5703125" style="45" customWidth="1"/>
    <col min="63" max="63" width="4.28515625" style="45" customWidth="1"/>
    <col min="64" max="64" width="11.7109375" style="45" customWidth="1"/>
    <col min="65" max="65" width="7.140625" style="45" customWidth="1"/>
    <col min="66" max="66" width="8.5703125" style="45" customWidth="1"/>
    <col min="67" max="67" width="11.140625" style="45" customWidth="1"/>
    <col min="68" max="68" width="3" style="45" customWidth="1"/>
    <col min="69" max="69" width="8.5703125" style="45" customWidth="1"/>
    <col min="70" max="70" width="11.140625" style="45" customWidth="1"/>
    <col min="71" max="71" width="3" style="45" customWidth="1"/>
    <col min="72" max="16384" width="9.140625" style="45"/>
  </cols>
  <sheetData>
    <row r="1" spans="1:71" hidden="1" x14ac:dyDescent="0.25"/>
    <row r="2" spans="1:71" hidden="1" x14ac:dyDescent="0.25"/>
    <row r="3" spans="1:71" hidden="1" x14ac:dyDescent="0.25"/>
    <row r="5" spans="1:71" s="158" customFormat="1" ht="30.75" customHeight="1" x14ac:dyDescent="0.2">
      <c r="B5" s="151"/>
      <c r="C5" s="290" t="s">
        <v>98</v>
      </c>
      <c r="D5" s="290"/>
      <c r="E5" s="291"/>
      <c r="F5" s="152"/>
      <c r="G5" s="152"/>
      <c r="H5" s="293" t="s">
        <v>101</v>
      </c>
      <c r="I5" s="294"/>
      <c r="J5" s="153"/>
      <c r="K5" s="293" t="s">
        <v>102</v>
      </c>
      <c r="L5" s="294"/>
      <c r="M5" s="153"/>
      <c r="N5" s="293" t="s">
        <v>366</v>
      </c>
      <c r="O5" s="294"/>
      <c r="P5" s="153"/>
      <c r="Q5" s="293" t="s">
        <v>104</v>
      </c>
      <c r="R5" s="294"/>
      <c r="S5" s="153"/>
      <c r="T5" s="293" t="s">
        <v>365</v>
      </c>
      <c r="U5" s="294"/>
      <c r="V5" s="153"/>
      <c r="W5" s="293" t="s">
        <v>371</v>
      </c>
      <c r="X5" s="294"/>
      <c r="Y5" s="153"/>
      <c r="Z5" s="293" t="s">
        <v>372</v>
      </c>
      <c r="AA5" s="294"/>
      <c r="AB5" s="154"/>
      <c r="AC5" s="296" t="s">
        <v>984</v>
      </c>
      <c r="AD5" s="290"/>
      <c r="AE5" s="290"/>
      <c r="AF5" s="155"/>
      <c r="AG5" s="290" t="s">
        <v>368</v>
      </c>
      <c r="AH5" s="290"/>
      <c r="AI5" s="290"/>
      <c r="AJ5" s="290"/>
      <c r="AK5" s="290"/>
      <c r="AL5" s="290"/>
      <c r="AM5" s="290"/>
      <c r="AN5" s="290"/>
      <c r="AO5" s="291"/>
      <c r="AP5" s="154"/>
      <c r="AQ5" s="293" t="s">
        <v>369</v>
      </c>
      <c r="AR5" s="295"/>
      <c r="AS5" s="295"/>
      <c r="AT5" s="295"/>
      <c r="AU5" s="295"/>
      <c r="AV5" s="295"/>
      <c r="AW5" s="295"/>
      <c r="AX5" s="294"/>
      <c r="AY5" s="154"/>
      <c r="AZ5" s="293" t="s">
        <v>993</v>
      </c>
      <c r="BA5" s="295"/>
      <c r="BB5" s="295"/>
      <c r="BC5" s="295"/>
      <c r="BD5" s="295"/>
      <c r="BE5" s="295"/>
      <c r="BF5" s="295"/>
      <c r="BG5" s="294"/>
      <c r="BH5" s="154"/>
      <c r="BI5" s="293" t="s">
        <v>875</v>
      </c>
      <c r="BJ5" s="295"/>
      <c r="BK5" s="295"/>
      <c r="BL5" s="294"/>
      <c r="BM5" s="156"/>
      <c r="BN5" s="293" t="s">
        <v>903</v>
      </c>
      <c r="BO5" s="294"/>
      <c r="BP5" s="156"/>
      <c r="BQ5" s="293" t="s">
        <v>367</v>
      </c>
      <c r="BR5" s="294"/>
      <c r="BS5" s="157"/>
    </row>
    <row r="6" spans="1:71" ht="133.5" customHeight="1" x14ac:dyDescent="0.25">
      <c r="B6" s="73"/>
      <c r="C6" s="301" t="s">
        <v>1068</v>
      </c>
      <c r="D6" s="301"/>
      <c r="E6" s="301"/>
      <c r="F6" s="301"/>
      <c r="G6" s="159"/>
      <c r="H6" s="298" t="s">
        <v>1011</v>
      </c>
      <c r="I6" s="298"/>
      <c r="J6" s="160"/>
      <c r="K6" s="298" t="s">
        <v>1010</v>
      </c>
      <c r="L6" s="298"/>
      <c r="M6" s="161"/>
      <c r="N6" s="297" t="s">
        <v>1012</v>
      </c>
      <c r="O6" s="297"/>
      <c r="P6" s="160"/>
      <c r="Q6" s="298" t="s">
        <v>985</v>
      </c>
      <c r="R6" s="298"/>
      <c r="S6" s="160"/>
      <c r="T6" s="298" t="s">
        <v>1014</v>
      </c>
      <c r="U6" s="298"/>
      <c r="V6" s="160"/>
      <c r="W6" s="297" t="s">
        <v>986</v>
      </c>
      <c r="X6" s="297"/>
      <c r="Y6" s="162"/>
      <c r="Z6" s="297" t="s">
        <v>987</v>
      </c>
      <c r="AA6" s="297"/>
      <c r="AB6" s="162"/>
      <c r="AC6" s="299" t="s">
        <v>988</v>
      </c>
      <c r="AD6" s="299"/>
      <c r="AE6" s="299"/>
      <c r="AF6" s="162"/>
      <c r="AG6" s="299" t="s">
        <v>989</v>
      </c>
      <c r="AH6" s="299"/>
      <c r="AI6" s="299"/>
      <c r="AJ6" s="299"/>
      <c r="AK6" s="299"/>
      <c r="AL6" s="299"/>
      <c r="AM6" s="299"/>
      <c r="AN6" s="299"/>
      <c r="AO6" s="299"/>
      <c r="AP6" s="162"/>
      <c r="AQ6" s="297" t="s">
        <v>990</v>
      </c>
      <c r="AR6" s="297"/>
      <c r="AS6" s="297"/>
      <c r="AT6" s="297"/>
      <c r="AU6" s="297"/>
      <c r="AV6" s="297"/>
      <c r="AW6" s="297"/>
      <c r="AX6" s="297"/>
      <c r="AY6" s="162"/>
      <c r="AZ6" s="297" t="s">
        <v>1015</v>
      </c>
      <c r="BA6" s="297"/>
      <c r="BB6" s="297"/>
      <c r="BC6" s="297"/>
      <c r="BD6" s="297"/>
      <c r="BE6" s="297"/>
      <c r="BF6" s="297"/>
      <c r="BG6" s="297"/>
      <c r="BH6" s="162"/>
      <c r="BI6" s="297" t="s">
        <v>1013</v>
      </c>
      <c r="BJ6" s="297"/>
      <c r="BK6" s="297"/>
      <c r="BL6" s="297"/>
      <c r="BM6" s="162"/>
      <c r="BN6" s="298" t="s">
        <v>991</v>
      </c>
      <c r="BO6" s="298"/>
      <c r="BP6" s="162"/>
      <c r="BQ6" s="298" t="s">
        <v>992</v>
      </c>
      <c r="BR6" s="298"/>
      <c r="BS6" s="163"/>
    </row>
    <row r="7" spans="1:71" ht="7.5" customHeight="1" x14ac:dyDescent="0.25">
      <c r="B7" s="69"/>
      <c r="C7" s="164"/>
      <c r="D7" s="164"/>
      <c r="E7" s="165"/>
      <c r="F7" s="165"/>
      <c r="G7" s="165"/>
      <c r="H7" s="164"/>
      <c r="I7" s="164"/>
      <c r="J7" s="164"/>
      <c r="K7" s="164"/>
      <c r="L7" s="164"/>
      <c r="M7" s="165"/>
      <c r="N7" s="165"/>
      <c r="O7" s="165"/>
      <c r="P7" s="102"/>
      <c r="Q7" s="102"/>
      <c r="R7" s="102"/>
      <c r="S7" s="102"/>
      <c r="T7" s="102"/>
      <c r="U7" s="102"/>
      <c r="V7" s="102"/>
      <c r="W7" s="166"/>
      <c r="X7" s="166"/>
      <c r="Y7" s="166"/>
      <c r="Z7" s="166"/>
      <c r="AA7" s="166"/>
      <c r="AB7" s="166"/>
      <c r="AC7" s="167"/>
      <c r="AD7" s="167"/>
      <c r="AE7" s="167"/>
      <c r="AF7" s="167"/>
      <c r="AG7" s="167"/>
      <c r="AH7" s="167"/>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02"/>
      <c r="BO7" s="102"/>
      <c r="BP7" s="166"/>
      <c r="BQ7" s="102"/>
      <c r="BR7" s="102"/>
      <c r="BS7" s="168"/>
    </row>
    <row r="8" spans="1:71" ht="15" customHeight="1" x14ac:dyDescent="0.25">
      <c r="A8" s="243"/>
      <c r="B8" s="69"/>
      <c r="C8" s="169" t="s">
        <v>902</v>
      </c>
      <c r="D8" s="34"/>
      <c r="E8" s="226" t="e">
        <f>VLOOKUP(D8,Parametry!$B$14:$C$16,2,FALSE)</f>
        <v>#N/A</v>
      </c>
      <c r="F8" s="165"/>
      <c r="G8" s="165"/>
      <c r="H8" s="250" t="s">
        <v>876</v>
      </c>
      <c r="I8" s="250"/>
      <c r="J8" s="250"/>
      <c r="K8" s="250"/>
      <c r="L8" s="250"/>
      <c r="M8" s="250"/>
      <c r="N8" s="250"/>
      <c r="O8" s="250"/>
      <c r="P8" s="250"/>
      <c r="Q8" s="250"/>
      <c r="R8" s="250"/>
      <c r="S8" s="250"/>
      <c r="T8" s="250"/>
      <c r="U8" s="250"/>
      <c r="V8" s="250"/>
      <c r="W8" s="250"/>
      <c r="X8" s="166"/>
      <c r="Y8" s="166"/>
      <c r="Z8" s="166"/>
      <c r="AA8" s="166"/>
      <c r="AB8" s="166"/>
      <c r="AC8" s="167"/>
      <c r="AD8" s="167"/>
      <c r="AE8" s="167"/>
      <c r="AF8" s="167"/>
      <c r="AG8" s="167"/>
      <c r="AH8" s="167"/>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02"/>
      <c r="BO8" s="102"/>
      <c r="BP8" s="166"/>
      <c r="BQ8" s="102"/>
      <c r="BR8" s="102"/>
      <c r="BS8" s="168"/>
    </row>
    <row r="9" spans="1:71" ht="15" customHeight="1" x14ac:dyDescent="0.25">
      <c r="A9" s="243"/>
      <c r="B9" s="69"/>
      <c r="C9" s="250" t="s">
        <v>904</v>
      </c>
      <c r="D9" s="250"/>
      <c r="E9" s="165"/>
      <c r="F9" s="165"/>
      <c r="G9" s="165"/>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168"/>
    </row>
    <row r="10" spans="1:71" ht="14.25" customHeight="1" x14ac:dyDescent="0.25">
      <c r="A10" s="243"/>
      <c r="B10" s="227"/>
      <c r="C10" s="170"/>
      <c r="D10" s="170"/>
      <c r="E10" s="171"/>
      <c r="F10" s="171"/>
      <c r="G10" s="171"/>
      <c r="H10" s="170"/>
      <c r="I10" s="170"/>
      <c r="J10" s="170"/>
      <c r="K10" s="170"/>
      <c r="L10" s="170"/>
      <c r="M10" s="171"/>
      <c r="N10" s="171"/>
      <c r="O10" s="171"/>
      <c r="P10" s="52"/>
      <c r="Q10" s="52"/>
      <c r="R10" s="52"/>
      <c r="S10" s="52"/>
      <c r="T10" s="52"/>
      <c r="U10" s="52"/>
      <c r="V10" s="52"/>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2"/>
      <c r="BO10" s="52"/>
      <c r="BP10" s="54"/>
      <c r="BQ10" s="52"/>
      <c r="BR10" s="52"/>
      <c r="BS10" s="172"/>
    </row>
    <row r="11" spans="1:71" x14ac:dyDescent="0.25">
      <c r="A11" s="243"/>
      <c r="B11" s="228">
        <f>C12+D12+J11+M11+P11+S11+V11+Y11+AB11+AI11+AR11+BA11+BJ11+BP11+BS11</f>
        <v>0</v>
      </c>
      <c r="C11" s="35"/>
      <c r="D11" s="35"/>
      <c r="E11" s="211" t="e">
        <f>VLOOKUP(C11,Parametry!$Q$3:$R$150,2,FALSE)</f>
        <v>#N/A</v>
      </c>
      <c r="F11" s="211" t="e">
        <f>VLOOKUP(D11,Parametry!$Q$3:$R$150,2,FALSE)</f>
        <v>#N/A</v>
      </c>
      <c r="G11" s="173"/>
      <c r="H11" s="292" t="s">
        <v>6</v>
      </c>
      <c r="I11" s="292"/>
      <c r="J11" s="211">
        <f>VLOOKUP(H11,Parametry!$E$3:$F$4,2,FALSE)</f>
        <v>0</v>
      </c>
      <c r="K11" s="292" t="s">
        <v>6</v>
      </c>
      <c r="L11" s="292"/>
      <c r="M11" s="211">
        <f>VLOOKUP(K11,Parametry!$E$3:$F$4,2,FALSE)</f>
        <v>0</v>
      </c>
      <c r="N11" s="292" t="s">
        <v>6</v>
      </c>
      <c r="O11" s="292"/>
      <c r="P11" s="211">
        <f>VLOOKUP(N11,Parametry!$E$3:$F$4,2,FALSE)</f>
        <v>0</v>
      </c>
      <c r="Q11" s="292" t="s">
        <v>6</v>
      </c>
      <c r="R11" s="292"/>
      <c r="S11" s="211">
        <f>VLOOKUP(Q11,Parametry!$E$3:$F$4,2,FALSE)</f>
        <v>0</v>
      </c>
      <c r="T11" s="292" t="s">
        <v>6</v>
      </c>
      <c r="U11" s="292"/>
      <c r="V11" s="211">
        <f>VLOOKUP(T11,Parametry!$E$3:$F$4,2,FALSE)</f>
        <v>0</v>
      </c>
      <c r="W11" s="292" t="s">
        <v>6</v>
      </c>
      <c r="X11" s="292"/>
      <c r="Y11" s="211">
        <f>VLOOKUP(W11,Parametry!$E$3:$F$4,2,FALSE)</f>
        <v>0</v>
      </c>
      <c r="Z11" s="292" t="s">
        <v>6</v>
      </c>
      <c r="AA11" s="292"/>
      <c r="AB11" s="218">
        <f>VLOOKUP(Z11,Parametry!$E$3:$F$4,2,FALSE)</f>
        <v>0</v>
      </c>
      <c r="AC11" s="292" t="s">
        <v>6</v>
      </c>
      <c r="AD11" s="292"/>
      <c r="AE11" s="214">
        <f>VLOOKUP(AC11,Parametry!$E$3:$F$4,2,FALSE)</f>
        <v>0</v>
      </c>
      <c r="AF11" s="174"/>
      <c r="AG11" s="173"/>
      <c r="AH11" s="44" t="s">
        <v>6</v>
      </c>
      <c r="AI11" s="211">
        <f>VLOOKUP(AH11,Parametry!$E$3:$F$4,2,FALSE)</f>
        <v>0</v>
      </c>
      <c r="AJ11" s="175" t="s">
        <v>872</v>
      </c>
      <c r="AK11" s="36">
        <v>0</v>
      </c>
      <c r="AL11" s="175" t="s">
        <v>873</v>
      </c>
      <c r="AM11" s="36">
        <v>0</v>
      </c>
      <c r="AN11" s="175" t="s">
        <v>874</v>
      </c>
      <c r="AO11" s="36">
        <v>0</v>
      </c>
      <c r="AQ11" s="200" t="s">
        <v>6</v>
      </c>
      <c r="AR11" s="211">
        <f>VLOOKUP(AQ11,Parametry!$E$3:$F$4,2,FALSE)</f>
        <v>0</v>
      </c>
      <c r="AS11" s="175" t="s">
        <v>872</v>
      </c>
      <c r="AT11" s="36">
        <v>0</v>
      </c>
      <c r="AU11" s="175" t="s">
        <v>873</v>
      </c>
      <c r="AV11" s="36">
        <v>0</v>
      </c>
      <c r="AW11" s="175" t="s">
        <v>874</v>
      </c>
      <c r="AX11" s="36">
        <v>0</v>
      </c>
      <c r="AZ11" s="200" t="s">
        <v>6</v>
      </c>
      <c r="BA11" s="211">
        <f>VLOOKUP(AZ11,Parametry!$E$3:$F$4,2,FALSE)</f>
        <v>0</v>
      </c>
      <c r="BB11" s="175" t="s">
        <v>872</v>
      </c>
      <c r="BC11" s="36">
        <v>0</v>
      </c>
      <c r="BD11" s="175" t="s">
        <v>873</v>
      </c>
      <c r="BE11" s="36">
        <v>0</v>
      </c>
      <c r="BF11" s="175" t="s">
        <v>874</v>
      </c>
      <c r="BG11" s="36">
        <v>0</v>
      </c>
      <c r="BI11" s="200" t="s">
        <v>6</v>
      </c>
      <c r="BJ11" s="211">
        <f>VLOOKUP(BI11,Parametry!$E$3:$F$4,2,FALSE)</f>
        <v>0</v>
      </c>
      <c r="BK11" s="175" t="s">
        <v>872</v>
      </c>
      <c r="BL11" s="36">
        <v>0</v>
      </c>
      <c r="BM11" s="176"/>
      <c r="BN11" s="292" t="s">
        <v>6</v>
      </c>
      <c r="BO11" s="292"/>
      <c r="BP11" s="211">
        <f>VLOOKUP(BN11,Parametry!$E$3:$F$4,2,FALSE)</f>
        <v>0</v>
      </c>
      <c r="BQ11" s="292" t="s">
        <v>6</v>
      </c>
      <c r="BR11" s="292"/>
      <c r="BS11" s="223">
        <f>VLOOKUP(BQ11,Parametry!$E$3:$F$4,2,FALSE)</f>
        <v>0</v>
      </c>
    </row>
    <row r="12" spans="1:71" x14ac:dyDescent="0.25">
      <c r="A12" s="243"/>
      <c r="B12" s="228"/>
      <c r="C12" s="212">
        <f>IF((C11=""),0,1)</f>
        <v>0</v>
      </c>
      <c r="D12" s="212">
        <f>IF((D11=""),0,1)</f>
        <v>0</v>
      </c>
      <c r="E12" s="177"/>
      <c r="F12" s="177"/>
      <c r="G12" s="177"/>
      <c r="H12" s="36">
        <v>0</v>
      </c>
      <c r="I12" s="29"/>
      <c r="J12" s="215" t="e">
        <f>VLOOKUP(I12,Parametry!$K$64:$L$66,2,FALSE)</f>
        <v>#N/A</v>
      </c>
      <c r="K12" s="36">
        <v>0</v>
      </c>
      <c r="L12" s="29"/>
      <c r="M12" s="215" t="e">
        <f>VLOOKUP(L12,Parametry!$K$64:$L$66,2,FALSE)</f>
        <v>#N/A</v>
      </c>
      <c r="N12" s="36">
        <v>0</v>
      </c>
      <c r="O12" s="29"/>
      <c r="P12" s="215" t="e">
        <f>VLOOKUP(O12,Parametry!$K$64:$L$66,2,FALSE)</f>
        <v>#N/A</v>
      </c>
      <c r="Q12" s="36">
        <v>0</v>
      </c>
      <c r="R12" s="29"/>
      <c r="S12" s="215" t="e">
        <f>VLOOKUP(R12,Parametry!$K$64:$L$66,2,FALSE)</f>
        <v>#N/A</v>
      </c>
      <c r="T12" s="36">
        <v>0</v>
      </c>
      <c r="U12" s="29"/>
      <c r="V12" s="215" t="e">
        <f>VLOOKUP(U12,Parametry!$K$64:$L$66,2,FALSE)</f>
        <v>#N/A</v>
      </c>
      <c r="W12" s="36">
        <v>0</v>
      </c>
      <c r="X12" s="29"/>
      <c r="Y12" s="215" t="e">
        <f>VLOOKUP(X12,Parametry!$K$64:$L$66,2,FALSE)</f>
        <v>#N/A</v>
      </c>
      <c r="Z12" s="36">
        <v>0</v>
      </c>
      <c r="AA12" s="29"/>
      <c r="AB12" s="218" t="e">
        <f>VLOOKUP(AA12,Parametry!$K$64:$L$66,2,FALSE)</f>
        <v>#N/A</v>
      </c>
      <c r="AC12" s="36">
        <v>0</v>
      </c>
      <c r="AD12" s="179" t="str">
        <f>IF($D$8&gt;0,$D$8,"")</f>
        <v/>
      </c>
      <c r="AE12" s="220"/>
      <c r="AF12" s="54"/>
      <c r="AG12" s="178"/>
      <c r="AH12" s="178"/>
      <c r="AI12" s="222"/>
      <c r="AJ12" s="180"/>
      <c r="AK12" s="181"/>
      <c r="AL12" s="178"/>
      <c r="AM12" s="178"/>
      <c r="AN12" s="181"/>
      <c r="AO12" s="181"/>
      <c r="AP12" s="178"/>
      <c r="AQ12" s="54"/>
      <c r="AR12" s="220"/>
      <c r="AS12" s="176"/>
      <c r="AT12" s="181"/>
      <c r="AU12" s="176"/>
      <c r="AV12" s="181"/>
      <c r="AW12" s="178"/>
      <c r="AX12" s="178"/>
      <c r="AY12" s="178"/>
      <c r="AZ12" s="54"/>
      <c r="BA12" s="220"/>
      <c r="BB12" s="176"/>
      <c r="BC12" s="181"/>
      <c r="BD12" s="176"/>
      <c r="BE12" s="181"/>
      <c r="BF12" s="178"/>
      <c r="BG12" s="178"/>
      <c r="BH12" s="178"/>
      <c r="BI12" s="178"/>
      <c r="BJ12" s="222"/>
      <c r="BK12" s="178"/>
      <c r="BL12" s="178"/>
      <c r="BM12" s="178"/>
      <c r="BN12" s="36">
        <v>0</v>
      </c>
      <c r="BO12" s="29"/>
      <c r="BP12" s="215" t="e">
        <f>VLOOKUP(BO12,Parametry!$K$64:$L$66,2,FALSE)</f>
        <v>#N/A</v>
      </c>
      <c r="BQ12" s="36">
        <v>0</v>
      </c>
      <c r="BR12" s="29"/>
      <c r="BS12" s="224" t="e">
        <f>VLOOKUP(BR12,Parametry!$K$64:$L$66,2,FALSE)</f>
        <v>#N/A</v>
      </c>
    </row>
    <row r="13" spans="1:71" x14ac:dyDescent="0.25">
      <c r="A13" s="243"/>
      <c r="B13" s="228"/>
      <c r="C13" s="182"/>
      <c r="D13" s="182"/>
      <c r="E13" s="183"/>
      <c r="F13" s="183"/>
      <c r="G13" s="183"/>
      <c r="H13" s="182"/>
      <c r="I13" s="182"/>
      <c r="J13" s="216"/>
      <c r="K13" s="182"/>
      <c r="L13" s="182"/>
      <c r="M13" s="216"/>
      <c r="N13" s="182"/>
      <c r="O13" s="182"/>
      <c r="P13" s="216"/>
      <c r="Q13" s="182"/>
      <c r="R13" s="182"/>
      <c r="S13" s="216"/>
      <c r="T13" s="182"/>
      <c r="U13" s="182"/>
      <c r="V13" s="216"/>
      <c r="W13" s="184"/>
      <c r="X13" s="184"/>
      <c r="Y13" s="217"/>
      <c r="Z13" s="184"/>
      <c r="AA13" s="184"/>
      <c r="AB13" s="219"/>
      <c r="AC13" s="184"/>
      <c r="AD13" s="184"/>
      <c r="AE13" s="221"/>
      <c r="AF13" s="166"/>
      <c r="AG13" s="184"/>
      <c r="AH13" s="184"/>
      <c r="AI13" s="217"/>
      <c r="AJ13" s="184"/>
      <c r="AK13" s="184"/>
      <c r="AL13" s="184"/>
      <c r="AM13" s="184"/>
      <c r="AN13" s="184"/>
      <c r="AO13" s="184"/>
      <c r="AP13" s="184"/>
      <c r="AQ13" s="184"/>
      <c r="AR13" s="217"/>
      <c r="AS13" s="184"/>
      <c r="AT13" s="184"/>
      <c r="AU13" s="184"/>
      <c r="AV13" s="184"/>
      <c r="AW13" s="184"/>
      <c r="AX13" s="184"/>
      <c r="AY13" s="184"/>
      <c r="AZ13" s="184"/>
      <c r="BA13" s="217"/>
      <c r="BB13" s="184"/>
      <c r="BC13" s="184"/>
      <c r="BD13" s="184"/>
      <c r="BE13" s="184"/>
      <c r="BF13" s="184"/>
      <c r="BG13" s="184"/>
      <c r="BH13" s="184"/>
      <c r="BI13" s="184"/>
      <c r="BJ13" s="217"/>
      <c r="BK13" s="184"/>
      <c r="BL13" s="184"/>
      <c r="BM13" s="184"/>
      <c r="BN13" s="184"/>
      <c r="BO13" s="184"/>
      <c r="BP13" s="217"/>
      <c r="BQ13" s="184"/>
      <c r="BR13" s="184"/>
      <c r="BS13" s="225"/>
    </row>
    <row r="14" spans="1:71" x14ac:dyDescent="0.25">
      <c r="A14" s="243"/>
      <c r="B14" s="228">
        <f t="shared" ref="B14:B38" si="0">C15+D15+J14+M14+P14+S14+V14+Y14+AB14+AI14+AR14+BA14+BJ14+BP14+BS14</f>
        <v>0</v>
      </c>
      <c r="C14" s="35"/>
      <c r="D14" s="35"/>
      <c r="E14" s="211" t="e">
        <f>VLOOKUP(C14,Parametry!$Q$3:$R$150,2,FALSE)</f>
        <v>#N/A</v>
      </c>
      <c r="F14" s="211" t="e">
        <f>VLOOKUP(D14,Parametry!$Q$3:$R$150,2,FALSE)</f>
        <v>#N/A</v>
      </c>
      <c r="G14" s="173"/>
      <c r="H14" s="292" t="s">
        <v>6</v>
      </c>
      <c r="I14" s="292"/>
      <c r="J14" s="211">
        <f>VLOOKUP(H14,Parametry!$E$3:$F$4,2,FALSE)</f>
        <v>0</v>
      </c>
      <c r="K14" s="292" t="s">
        <v>6</v>
      </c>
      <c r="L14" s="292"/>
      <c r="M14" s="211">
        <f>VLOOKUP(K14,Parametry!$E$3:$F$4,2,FALSE)</f>
        <v>0</v>
      </c>
      <c r="N14" s="292" t="s">
        <v>6</v>
      </c>
      <c r="O14" s="292"/>
      <c r="P14" s="211">
        <f>VLOOKUP(N14,Parametry!$E$3:$F$4,2,FALSE)</f>
        <v>0</v>
      </c>
      <c r="Q14" s="292" t="s">
        <v>6</v>
      </c>
      <c r="R14" s="292"/>
      <c r="S14" s="211">
        <f>VLOOKUP(Q14,Parametry!$E$3:$F$4,2,FALSE)</f>
        <v>0</v>
      </c>
      <c r="T14" s="292" t="s">
        <v>6</v>
      </c>
      <c r="U14" s="292"/>
      <c r="V14" s="211">
        <f>VLOOKUP(T14,Parametry!$E$3:$F$4,2,FALSE)</f>
        <v>0</v>
      </c>
      <c r="W14" s="292" t="s">
        <v>6</v>
      </c>
      <c r="X14" s="292"/>
      <c r="Y14" s="211">
        <f>VLOOKUP(W14,Parametry!$E$3:$F$4,2,FALSE)</f>
        <v>0</v>
      </c>
      <c r="Z14" s="292" t="s">
        <v>6</v>
      </c>
      <c r="AA14" s="292"/>
      <c r="AB14" s="218">
        <f>VLOOKUP(Z14,Parametry!$E$3:$F$4,2,FALSE)</f>
        <v>0</v>
      </c>
      <c r="AC14" s="292" t="s">
        <v>6</v>
      </c>
      <c r="AD14" s="292"/>
      <c r="AE14" s="214">
        <f>VLOOKUP(AC14,Parametry!$E$3:$F$4,2,FALSE)</f>
        <v>0</v>
      </c>
      <c r="AF14" s="174"/>
      <c r="AG14" s="173"/>
      <c r="AH14" s="44" t="s">
        <v>6</v>
      </c>
      <c r="AI14" s="211">
        <f>VLOOKUP(AH14,Parametry!$E$3:$F$4,2,FALSE)</f>
        <v>0</v>
      </c>
      <c r="AJ14" s="175" t="s">
        <v>872</v>
      </c>
      <c r="AK14" s="36">
        <v>0</v>
      </c>
      <c r="AL14" s="175" t="s">
        <v>873</v>
      </c>
      <c r="AM14" s="36">
        <v>0</v>
      </c>
      <c r="AN14" s="175" t="s">
        <v>874</v>
      </c>
      <c r="AO14" s="36">
        <v>0</v>
      </c>
      <c r="AQ14" s="44" t="s">
        <v>6</v>
      </c>
      <c r="AR14" s="211">
        <f>VLOOKUP(AQ14,Parametry!$E$3:$F$4,2,FALSE)</f>
        <v>0</v>
      </c>
      <c r="AS14" s="175" t="s">
        <v>872</v>
      </c>
      <c r="AT14" s="36">
        <v>0</v>
      </c>
      <c r="AU14" s="175" t="s">
        <v>873</v>
      </c>
      <c r="AV14" s="36">
        <v>0</v>
      </c>
      <c r="AW14" s="175" t="s">
        <v>874</v>
      </c>
      <c r="AX14" s="36">
        <v>0</v>
      </c>
      <c r="AZ14" s="44" t="s">
        <v>6</v>
      </c>
      <c r="BA14" s="211">
        <f>VLOOKUP(AZ14,Parametry!$E$3:$F$4,2,FALSE)</f>
        <v>0</v>
      </c>
      <c r="BB14" s="175" t="s">
        <v>872</v>
      </c>
      <c r="BC14" s="36">
        <v>0</v>
      </c>
      <c r="BD14" s="175" t="s">
        <v>873</v>
      </c>
      <c r="BE14" s="36">
        <v>0</v>
      </c>
      <c r="BF14" s="175" t="s">
        <v>874</v>
      </c>
      <c r="BG14" s="36">
        <v>0</v>
      </c>
      <c r="BI14" s="44" t="s">
        <v>6</v>
      </c>
      <c r="BJ14" s="211">
        <f>VLOOKUP(BI14,Parametry!$E$3:$F$4,2,FALSE)</f>
        <v>0</v>
      </c>
      <c r="BK14" s="175" t="s">
        <v>872</v>
      </c>
      <c r="BL14" s="36">
        <v>0</v>
      </c>
      <c r="BM14" s="176"/>
      <c r="BN14" s="292" t="s">
        <v>6</v>
      </c>
      <c r="BO14" s="292"/>
      <c r="BP14" s="211">
        <f>VLOOKUP(BN14,Parametry!$E$3:$F$4,2,FALSE)</f>
        <v>0</v>
      </c>
      <c r="BQ14" s="292" t="s">
        <v>6</v>
      </c>
      <c r="BR14" s="292"/>
      <c r="BS14" s="223">
        <f>VLOOKUP(BQ14,Parametry!$E$3:$F$4,2,FALSE)</f>
        <v>0</v>
      </c>
    </row>
    <row r="15" spans="1:71" x14ac:dyDescent="0.25">
      <c r="A15" s="243"/>
      <c r="B15" s="228"/>
      <c r="C15" s="212">
        <f>IF((C14=""),0,1)</f>
        <v>0</v>
      </c>
      <c r="D15" s="212">
        <f>IF((D14=""),0,1)</f>
        <v>0</v>
      </c>
      <c r="E15" s="211"/>
      <c r="F15" s="177"/>
      <c r="G15" s="177"/>
      <c r="H15" s="36">
        <v>0</v>
      </c>
      <c r="I15" s="29"/>
      <c r="J15" s="215" t="e">
        <f>VLOOKUP(I15,Parametry!$K$64:$L$66,2,FALSE)</f>
        <v>#N/A</v>
      </c>
      <c r="K15" s="36">
        <v>0</v>
      </c>
      <c r="L15" s="29"/>
      <c r="M15" s="215" t="e">
        <f>VLOOKUP(L15,Parametry!$K$64:$L$66,2,FALSE)</f>
        <v>#N/A</v>
      </c>
      <c r="N15" s="36">
        <v>0</v>
      </c>
      <c r="O15" s="29"/>
      <c r="P15" s="215" t="e">
        <f>VLOOKUP(O15,Parametry!$K$64:$L$66,2,FALSE)</f>
        <v>#N/A</v>
      </c>
      <c r="Q15" s="36">
        <v>0</v>
      </c>
      <c r="R15" s="29"/>
      <c r="S15" s="215" t="e">
        <f>VLOOKUP(R15,Parametry!$K$64:$L$66,2,FALSE)</f>
        <v>#N/A</v>
      </c>
      <c r="T15" s="36">
        <v>0</v>
      </c>
      <c r="U15" s="29"/>
      <c r="V15" s="215" t="e">
        <f>VLOOKUP(U15,Parametry!$K$64:$L$66,2,FALSE)</f>
        <v>#N/A</v>
      </c>
      <c r="W15" s="36">
        <v>0</v>
      </c>
      <c r="X15" s="29"/>
      <c r="Y15" s="215" t="e">
        <f>VLOOKUP(X15,Parametry!$K$64:$L$66,2,FALSE)</f>
        <v>#N/A</v>
      </c>
      <c r="Z15" s="36">
        <v>0</v>
      </c>
      <c r="AA15" s="29"/>
      <c r="AB15" s="218" t="e">
        <f>VLOOKUP(AA15,Parametry!$K$64:$L$66,2,FALSE)</f>
        <v>#N/A</v>
      </c>
      <c r="AC15" s="36">
        <v>0</v>
      </c>
      <c r="AD15" s="179" t="str">
        <f>IF($D$8&gt;0,$D$8,"")</f>
        <v/>
      </c>
      <c r="AE15" s="220"/>
      <c r="AF15" s="54"/>
      <c r="AG15" s="178"/>
      <c r="AH15" s="178"/>
      <c r="AI15" s="222"/>
      <c r="AJ15" s="180"/>
      <c r="AK15" s="181"/>
      <c r="AL15" s="178"/>
      <c r="AM15" s="178"/>
      <c r="AN15" s="181"/>
      <c r="AO15" s="181"/>
      <c r="AP15" s="178"/>
      <c r="AQ15" s="54"/>
      <c r="AR15" s="220"/>
      <c r="AS15" s="176"/>
      <c r="AT15" s="181"/>
      <c r="AU15" s="176"/>
      <c r="AV15" s="181"/>
      <c r="AW15" s="178"/>
      <c r="AX15" s="178"/>
      <c r="AY15" s="178"/>
      <c r="AZ15" s="54"/>
      <c r="BA15" s="220"/>
      <c r="BB15" s="176"/>
      <c r="BC15" s="181"/>
      <c r="BD15" s="176"/>
      <c r="BE15" s="181"/>
      <c r="BF15" s="178"/>
      <c r="BG15" s="178"/>
      <c r="BH15" s="178"/>
      <c r="BI15" s="178"/>
      <c r="BJ15" s="222"/>
      <c r="BK15" s="178"/>
      <c r="BL15" s="178"/>
      <c r="BM15" s="178"/>
      <c r="BN15" s="36">
        <v>0</v>
      </c>
      <c r="BO15" s="29"/>
      <c r="BP15" s="215" t="e">
        <f>VLOOKUP(BO15,Parametry!$K$64:$L$66,2,FALSE)</f>
        <v>#N/A</v>
      </c>
      <c r="BQ15" s="36">
        <v>0</v>
      </c>
      <c r="BR15" s="29"/>
      <c r="BS15" s="224" t="e">
        <f>VLOOKUP(BR15,Parametry!$K$64:$L$66,2,FALSE)</f>
        <v>#N/A</v>
      </c>
    </row>
    <row r="16" spans="1:71" x14ac:dyDescent="0.25">
      <c r="A16" s="243"/>
      <c r="B16" s="228"/>
      <c r="C16" s="182"/>
      <c r="D16" s="182"/>
      <c r="E16" s="183"/>
      <c r="F16" s="183"/>
      <c r="G16" s="183"/>
      <c r="H16" s="182"/>
      <c r="I16" s="182"/>
      <c r="J16" s="216"/>
      <c r="K16" s="182"/>
      <c r="L16" s="182"/>
      <c r="M16" s="216"/>
      <c r="N16" s="182"/>
      <c r="O16" s="182"/>
      <c r="P16" s="216"/>
      <c r="Q16" s="182"/>
      <c r="R16" s="182"/>
      <c r="S16" s="216"/>
      <c r="T16" s="182"/>
      <c r="U16" s="182"/>
      <c r="V16" s="216"/>
      <c r="W16" s="184"/>
      <c r="X16" s="184"/>
      <c r="Y16" s="217"/>
      <c r="Z16" s="184"/>
      <c r="AA16" s="184"/>
      <c r="AB16" s="219"/>
      <c r="AC16" s="184"/>
      <c r="AD16" s="184"/>
      <c r="AE16" s="221"/>
      <c r="AF16" s="166"/>
      <c r="AG16" s="184"/>
      <c r="AH16" s="184"/>
      <c r="AI16" s="217"/>
      <c r="AJ16" s="184"/>
      <c r="AK16" s="184"/>
      <c r="AL16" s="184"/>
      <c r="AM16" s="184"/>
      <c r="AN16" s="184"/>
      <c r="AO16" s="184"/>
      <c r="AP16" s="184"/>
      <c r="AQ16" s="184"/>
      <c r="AR16" s="217"/>
      <c r="AS16" s="184"/>
      <c r="AT16" s="184"/>
      <c r="AU16" s="184"/>
      <c r="AV16" s="184"/>
      <c r="AW16" s="184"/>
      <c r="AX16" s="184"/>
      <c r="AY16" s="184"/>
      <c r="AZ16" s="184"/>
      <c r="BA16" s="217"/>
      <c r="BB16" s="184"/>
      <c r="BC16" s="184"/>
      <c r="BD16" s="184"/>
      <c r="BE16" s="184"/>
      <c r="BF16" s="184"/>
      <c r="BG16" s="184"/>
      <c r="BH16" s="184"/>
      <c r="BI16" s="184"/>
      <c r="BJ16" s="217"/>
      <c r="BK16" s="184"/>
      <c r="BL16" s="184"/>
      <c r="BM16" s="184"/>
      <c r="BN16" s="184"/>
      <c r="BO16" s="184"/>
      <c r="BP16" s="217"/>
      <c r="BQ16" s="184"/>
      <c r="BR16" s="184"/>
      <c r="BS16" s="225"/>
    </row>
    <row r="17" spans="1:71" x14ac:dyDescent="0.25">
      <c r="A17" s="243"/>
      <c r="B17" s="228">
        <f t="shared" si="0"/>
        <v>0</v>
      </c>
      <c r="C17" s="35"/>
      <c r="D17" s="35"/>
      <c r="E17" s="211" t="e">
        <f>VLOOKUP(C17,Parametry!$Q$3:$R$150,2,FALSE)</f>
        <v>#N/A</v>
      </c>
      <c r="F17" s="211" t="e">
        <f>VLOOKUP(D17,Parametry!$Q$3:$R$150,2,FALSE)</f>
        <v>#N/A</v>
      </c>
      <c r="G17" s="173"/>
      <c r="H17" s="292" t="s">
        <v>6</v>
      </c>
      <c r="I17" s="292"/>
      <c r="J17" s="211">
        <f>VLOOKUP(H17,Parametry!$E$3:$F$4,2,FALSE)</f>
        <v>0</v>
      </c>
      <c r="K17" s="292" t="s">
        <v>6</v>
      </c>
      <c r="L17" s="292"/>
      <c r="M17" s="211">
        <f>VLOOKUP(K17,Parametry!$E$3:$F$4,2,FALSE)</f>
        <v>0</v>
      </c>
      <c r="N17" s="292" t="s">
        <v>6</v>
      </c>
      <c r="O17" s="292"/>
      <c r="P17" s="211">
        <f>VLOOKUP(N17,Parametry!$E$3:$F$4,2,FALSE)</f>
        <v>0</v>
      </c>
      <c r="Q17" s="292" t="s">
        <v>6</v>
      </c>
      <c r="R17" s="292"/>
      <c r="S17" s="211">
        <f>VLOOKUP(Q17,Parametry!$E$3:$F$4,2,FALSE)</f>
        <v>0</v>
      </c>
      <c r="T17" s="292" t="s">
        <v>6</v>
      </c>
      <c r="U17" s="292"/>
      <c r="V17" s="211">
        <f>VLOOKUP(T17,Parametry!$E$3:$F$4,2,FALSE)</f>
        <v>0</v>
      </c>
      <c r="W17" s="292" t="s">
        <v>6</v>
      </c>
      <c r="X17" s="292"/>
      <c r="Y17" s="211">
        <f>VLOOKUP(W17,Parametry!$E$3:$F$4,2,FALSE)</f>
        <v>0</v>
      </c>
      <c r="Z17" s="292" t="s">
        <v>6</v>
      </c>
      <c r="AA17" s="292"/>
      <c r="AB17" s="218">
        <f>VLOOKUP(Z17,Parametry!$E$3:$F$4,2,FALSE)</f>
        <v>0</v>
      </c>
      <c r="AC17" s="292" t="s">
        <v>6</v>
      </c>
      <c r="AD17" s="292"/>
      <c r="AE17" s="214">
        <f>VLOOKUP(AC17,Parametry!$E$3:$F$4,2,FALSE)</f>
        <v>0</v>
      </c>
      <c r="AF17" s="174"/>
      <c r="AG17" s="173"/>
      <c r="AH17" s="44" t="s">
        <v>6</v>
      </c>
      <c r="AI17" s="211">
        <f>VLOOKUP(AH17,Parametry!$E$3:$F$4,2,FALSE)</f>
        <v>0</v>
      </c>
      <c r="AJ17" s="175" t="s">
        <v>872</v>
      </c>
      <c r="AK17" s="36">
        <v>0</v>
      </c>
      <c r="AL17" s="175" t="s">
        <v>873</v>
      </c>
      <c r="AM17" s="36">
        <v>0</v>
      </c>
      <c r="AN17" s="175" t="s">
        <v>874</v>
      </c>
      <c r="AO17" s="36">
        <v>0</v>
      </c>
      <c r="AQ17" s="44" t="s">
        <v>6</v>
      </c>
      <c r="AR17" s="211">
        <f>VLOOKUP(AQ17,Parametry!$E$3:$F$4,2,FALSE)</f>
        <v>0</v>
      </c>
      <c r="AS17" s="175" t="s">
        <v>872</v>
      </c>
      <c r="AT17" s="36">
        <v>0</v>
      </c>
      <c r="AU17" s="175" t="s">
        <v>873</v>
      </c>
      <c r="AV17" s="36">
        <v>0</v>
      </c>
      <c r="AW17" s="175" t="s">
        <v>874</v>
      </c>
      <c r="AX17" s="36">
        <v>0</v>
      </c>
      <c r="AZ17" s="44" t="s">
        <v>6</v>
      </c>
      <c r="BA17" s="211">
        <f>VLOOKUP(AZ17,Parametry!$E$3:$F$4,2,FALSE)</f>
        <v>0</v>
      </c>
      <c r="BB17" s="175" t="s">
        <v>872</v>
      </c>
      <c r="BC17" s="36">
        <v>0</v>
      </c>
      <c r="BD17" s="175" t="s">
        <v>873</v>
      </c>
      <c r="BE17" s="36">
        <v>0</v>
      </c>
      <c r="BF17" s="175" t="s">
        <v>874</v>
      </c>
      <c r="BG17" s="36">
        <v>0</v>
      </c>
      <c r="BI17" s="44" t="s">
        <v>6</v>
      </c>
      <c r="BJ17" s="211">
        <f>VLOOKUP(BI17,Parametry!$E$3:$F$4,2,FALSE)</f>
        <v>0</v>
      </c>
      <c r="BK17" s="175" t="s">
        <v>872</v>
      </c>
      <c r="BL17" s="36">
        <v>0</v>
      </c>
      <c r="BM17" s="176"/>
      <c r="BN17" s="292" t="s">
        <v>6</v>
      </c>
      <c r="BO17" s="292"/>
      <c r="BP17" s="211">
        <f>VLOOKUP(BN17,Parametry!$E$3:$F$4,2,FALSE)</f>
        <v>0</v>
      </c>
      <c r="BQ17" s="292" t="s">
        <v>6</v>
      </c>
      <c r="BR17" s="292"/>
      <c r="BS17" s="223">
        <f>VLOOKUP(BQ17,Parametry!$E$3:$F$4,2,FALSE)</f>
        <v>0</v>
      </c>
    </row>
    <row r="18" spans="1:71" x14ac:dyDescent="0.25">
      <c r="A18" s="243"/>
      <c r="B18" s="228"/>
      <c r="C18" s="212">
        <f>IF((C17=""),0,1)</f>
        <v>0</v>
      </c>
      <c r="D18" s="212">
        <f>IF((D17=""),0,1)</f>
        <v>0</v>
      </c>
      <c r="E18" s="211"/>
      <c r="F18" s="211"/>
      <c r="G18" s="177"/>
      <c r="H18" s="36">
        <v>0</v>
      </c>
      <c r="I18" s="29"/>
      <c r="J18" s="215" t="e">
        <f>VLOOKUP(I18,Parametry!$K$64:$L$66,2,FALSE)</f>
        <v>#N/A</v>
      </c>
      <c r="K18" s="36">
        <v>0</v>
      </c>
      <c r="L18" s="29"/>
      <c r="M18" s="215" t="e">
        <f>VLOOKUP(L18,Parametry!$K$64:$L$66,2,FALSE)</f>
        <v>#N/A</v>
      </c>
      <c r="N18" s="36">
        <v>0</v>
      </c>
      <c r="O18" s="29"/>
      <c r="P18" s="215" t="e">
        <f>VLOOKUP(O18,Parametry!$K$64:$L$66,2,FALSE)</f>
        <v>#N/A</v>
      </c>
      <c r="Q18" s="36">
        <v>0</v>
      </c>
      <c r="R18" s="29"/>
      <c r="S18" s="215" t="e">
        <f>VLOOKUP(R18,Parametry!$K$64:$L$66,2,FALSE)</f>
        <v>#N/A</v>
      </c>
      <c r="T18" s="36">
        <v>0</v>
      </c>
      <c r="U18" s="29"/>
      <c r="V18" s="215" t="e">
        <f>VLOOKUP(U18,Parametry!$K$64:$L$66,2,FALSE)</f>
        <v>#N/A</v>
      </c>
      <c r="W18" s="36">
        <v>0</v>
      </c>
      <c r="X18" s="29"/>
      <c r="Y18" s="215" t="e">
        <f>VLOOKUP(X18,Parametry!$K$64:$L$66,2,FALSE)</f>
        <v>#N/A</v>
      </c>
      <c r="Z18" s="36">
        <v>0</v>
      </c>
      <c r="AA18" s="29"/>
      <c r="AB18" s="218" t="e">
        <f>VLOOKUP(AA18,Parametry!$K$64:$L$66,2,FALSE)</f>
        <v>#N/A</v>
      </c>
      <c r="AC18" s="36">
        <v>0</v>
      </c>
      <c r="AD18" s="179" t="str">
        <f>IF($D$8&gt;0,$D$8,"")</f>
        <v/>
      </c>
      <c r="AE18" s="220"/>
      <c r="AF18" s="54"/>
      <c r="AG18" s="178"/>
      <c r="AH18" s="178"/>
      <c r="AI18" s="222"/>
      <c r="AJ18" s="180"/>
      <c r="AK18" s="181"/>
      <c r="AL18" s="178"/>
      <c r="AM18" s="178"/>
      <c r="AN18" s="181"/>
      <c r="AO18" s="181"/>
      <c r="AP18" s="178"/>
      <c r="AQ18" s="54"/>
      <c r="AR18" s="220"/>
      <c r="AS18" s="176"/>
      <c r="AT18" s="181"/>
      <c r="AU18" s="176"/>
      <c r="AV18" s="181"/>
      <c r="AW18" s="178"/>
      <c r="AX18" s="178"/>
      <c r="AY18" s="178"/>
      <c r="AZ18" s="54"/>
      <c r="BA18" s="220"/>
      <c r="BB18" s="176"/>
      <c r="BC18" s="181"/>
      <c r="BD18" s="176"/>
      <c r="BE18" s="181"/>
      <c r="BF18" s="178"/>
      <c r="BG18" s="178"/>
      <c r="BH18" s="178"/>
      <c r="BI18" s="178"/>
      <c r="BJ18" s="222"/>
      <c r="BK18" s="178"/>
      <c r="BL18" s="178"/>
      <c r="BM18" s="178"/>
      <c r="BN18" s="36">
        <v>0</v>
      </c>
      <c r="BO18" s="29"/>
      <c r="BP18" s="215" t="e">
        <f>VLOOKUP(BO18,Parametry!$K$64:$L$66,2,FALSE)</f>
        <v>#N/A</v>
      </c>
      <c r="BQ18" s="36">
        <v>0</v>
      </c>
      <c r="BR18" s="29"/>
      <c r="BS18" s="224" t="e">
        <f>VLOOKUP(BR18,Parametry!$K$64:$L$66,2,FALSE)</f>
        <v>#N/A</v>
      </c>
    </row>
    <row r="19" spans="1:71" x14ac:dyDescent="0.25">
      <c r="A19" s="243"/>
      <c r="B19" s="228"/>
      <c r="C19" s="182"/>
      <c r="D19" s="182"/>
      <c r="E19" s="213"/>
      <c r="F19" s="213"/>
      <c r="G19" s="183"/>
      <c r="H19" s="182"/>
      <c r="I19" s="182"/>
      <c r="J19" s="216"/>
      <c r="K19" s="182"/>
      <c r="L19" s="182"/>
      <c r="M19" s="216"/>
      <c r="N19" s="182"/>
      <c r="O19" s="182"/>
      <c r="P19" s="216"/>
      <c r="Q19" s="182"/>
      <c r="R19" s="182"/>
      <c r="S19" s="216"/>
      <c r="T19" s="182"/>
      <c r="U19" s="182"/>
      <c r="V19" s="216"/>
      <c r="W19" s="184"/>
      <c r="X19" s="184"/>
      <c r="Y19" s="217"/>
      <c r="Z19" s="184"/>
      <c r="AA19" s="184"/>
      <c r="AB19" s="219"/>
      <c r="AC19" s="184"/>
      <c r="AD19" s="184"/>
      <c r="AE19" s="221"/>
      <c r="AF19" s="166"/>
      <c r="AG19" s="184"/>
      <c r="AH19" s="184"/>
      <c r="AI19" s="217"/>
      <c r="AJ19" s="184"/>
      <c r="AK19" s="184"/>
      <c r="AL19" s="184"/>
      <c r="AM19" s="184"/>
      <c r="AN19" s="184"/>
      <c r="AO19" s="184"/>
      <c r="AP19" s="184"/>
      <c r="AQ19" s="184"/>
      <c r="AR19" s="217"/>
      <c r="AS19" s="184"/>
      <c r="AT19" s="184"/>
      <c r="AU19" s="184"/>
      <c r="AV19" s="184"/>
      <c r="AW19" s="184"/>
      <c r="AX19" s="184"/>
      <c r="AY19" s="184"/>
      <c r="AZ19" s="184"/>
      <c r="BA19" s="217"/>
      <c r="BB19" s="184"/>
      <c r="BC19" s="184"/>
      <c r="BD19" s="184"/>
      <c r="BE19" s="184"/>
      <c r="BF19" s="184"/>
      <c r="BG19" s="184"/>
      <c r="BH19" s="184"/>
      <c r="BI19" s="184"/>
      <c r="BJ19" s="217"/>
      <c r="BK19" s="184"/>
      <c r="BL19" s="184"/>
      <c r="BM19" s="184"/>
      <c r="BN19" s="184"/>
      <c r="BO19" s="184"/>
      <c r="BP19" s="217"/>
      <c r="BQ19" s="184"/>
      <c r="BR19" s="184"/>
      <c r="BS19" s="225"/>
    </row>
    <row r="20" spans="1:71" x14ac:dyDescent="0.25">
      <c r="A20" s="243"/>
      <c r="B20" s="228">
        <f t="shared" si="0"/>
        <v>0</v>
      </c>
      <c r="C20" s="35"/>
      <c r="D20" s="35"/>
      <c r="E20" s="211" t="e">
        <f>VLOOKUP(C20,Parametry!$Q$3:$R$150,2,FALSE)</f>
        <v>#N/A</v>
      </c>
      <c r="F20" s="211" t="e">
        <f>VLOOKUP(D20,Parametry!$Q$3:$R$150,2,FALSE)</f>
        <v>#N/A</v>
      </c>
      <c r="G20" s="173"/>
      <c r="H20" s="292" t="s">
        <v>6</v>
      </c>
      <c r="I20" s="292"/>
      <c r="J20" s="211">
        <f>VLOOKUP(H20,Parametry!$E$3:$F$4,2,FALSE)</f>
        <v>0</v>
      </c>
      <c r="K20" s="292" t="s">
        <v>6</v>
      </c>
      <c r="L20" s="292"/>
      <c r="M20" s="211">
        <f>VLOOKUP(K20,Parametry!$E$3:$F$4,2,FALSE)</f>
        <v>0</v>
      </c>
      <c r="N20" s="292" t="s">
        <v>6</v>
      </c>
      <c r="O20" s="292"/>
      <c r="P20" s="211">
        <f>VLOOKUP(N20,Parametry!$E$3:$F$4,2,FALSE)</f>
        <v>0</v>
      </c>
      <c r="Q20" s="292" t="s">
        <v>6</v>
      </c>
      <c r="R20" s="292"/>
      <c r="S20" s="211">
        <f>VLOOKUP(Q20,Parametry!$E$3:$F$4,2,FALSE)</f>
        <v>0</v>
      </c>
      <c r="T20" s="292" t="s">
        <v>6</v>
      </c>
      <c r="U20" s="292"/>
      <c r="V20" s="211">
        <f>VLOOKUP(T20,Parametry!$E$3:$F$4,2,FALSE)</f>
        <v>0</v>
      </c>
      <c r="W20" s="292" t="s">
        <v>6</v>
      </c>
      <c r="X20" s="292"/>
      <c r="Y20" s="211">
        <f>VLOOKUP(W20,Parametry!$E$3:$F$4,2,FALSE)</f>
        <v>0</v>
      </c>
      <c r="Z20" s="292" t="s">
        <v>6</v>
      </c>
      <c r="AA20" s="292"/>
      <c r="AB20" s="218">
        <f>VLOOKUP(Z20,Parametry!$E$3:$F$4,2,FALSE)</f>
        <v>0</v>
      </c>
      <c r="AC20" s="292" t="s">
        <v>6</v>
      </c>
      <c r="AD20" s="292"/>
      <c r="AE20" s="214">
        <f>VLOOKUP(AC20,Parametry!$E$3:$F$4,2,FALSE)</f>
        <v>0</v>
      </c>
      <c r="AF20" s="174"/>
      <c r="AG20" s="173"/>
      <c r="AH20" s="44" t="s">
        <v>6</v>
      </c>
      <c r="AI20" s="211">
        <f>VLOOKUP(AH20,Parametry!$E$3:$F$4,2,FALSE)</f>
        <v>0</v>
      </c>
      <c r="AJ20" s="175" t="s">
        <v>872</v>
      </c>
      <c r="AK20" s="36">
        <v>0</v>
      </c>
      <c r="AL20" s="175" t="s">
        <v>873</v>
      </c>
      <c r="AM20" s="36">
        <v>0</v>
      </c>
      <c r="AN20" s="175" t="s">
        <v>874</v>
      </c>
      <c r="AO20" s="36">
        <v>0</v>
      </c>
      <c r="AQ20" s="44" t="s">
        <v>6</v>
      </c>
      <c r="AR20" s="211">
        <f>VLOOKUP(AQ20,Parametry!$E$3:$F$4,2,FALSE)</f>
        <v>0</v>
      </c>
      <c r="AS20" s="175" t="s">
        <v>872</v>
      </c>
      <c r="AT20" s="36">
        <v>0</v>
      </c>
      <c r="AU20" s="175" t="s">
        <v>873</v>
      </c>
      <c r="AV20" s="36">
        <v>0</v>
      </c>
      <c r="AW20" s="175" t="s">
        <v>874</v>
      </c>
      <c r="AX20" s="36">
        <v>0</v>
      </c>
      <c r="AZ20" s="44" t="s">
        <v>6</v>
      </c>
      <c r="BA20" s="211">
        <f>VLOOKUP(AZ20,Parametry!$E$3:$F$4,2,FALSE)</f>
        <v>0</v>
      </c>
      <c r="BB20" s="175" t="s">
        <v>872</v>
      </c>
      <c r="BC20" s="36">
        <v>0</v>
      </c>
      <c r="BD20" s="175" t="s">
        <v>873</v>
      </c>
      <c r="BE20" s="36">
        <v>0</v>
      </c>
      <c r="BF20" s="175" t="s">
        <v>874</v>
      </c>
      <c r="BG20" s="36">
        <v>0</v>
      </c>
      <c r="BI20" s="44" t="s">
        <v>6</v>
      </c>
      <c r="BJ20" s="211">
        <f>VLOOKUP(BI20,Parametry!$E$3:$F$4,2,FALSE)</f>
        <v>0</v>
      </c>
      <c r="BK20" s="175" t="s">
        <v>872</v>
      </c>
      <c r="BL20" s="36">
        <v>0</v>
      </c>
      <c r="BM20" s="176"/>
      <c r="BN20" s="292" t="s">
        <v>6</v>
      </c>
      <c r="BO20" s="292"/>
      <c r="BP20" s="211">
        <f>VLOOKUP(BN20,Parametry!$E$3:$F$4,2,FALSE)</f>
        <v>0</v>
      </c>
      <c r="BQ20" s="292" t="s">
        <v>6</v>
      </c>
      <c r="BR20" s="292"/>
      <c r="BS20" s="223">
        <f>VLOOKUP(BQ20,Parametry!$E$3:$F$4,2,FALSE)</f>
        <v>0</v>
      </c>
    </row>
    <row r="21" spans="1:71" x14ac:dyDescent="0.25">
      <c r="A21" s="243"/>
      <c r="B21" s="228"/>
      <c r="C21" s="212">
        <f>IF((C20=""),0,1)</f>
        <v>0</v>
      </c>
      <c r="D21" s="212">
        <f>IF((D20=""),0,1)</f>
        <v>0</v>
      </c>
      <c r="E21" s="211"/>
      <c r="F21" s="211"/>
      <c r="G21" s="177"/>
      <c r="H21" s="36">
        <v>0</v>
      </c>
      <c r="I21" s="29"/>
      <c r="J21" s="215" t="e">
        <f>VLOOKUP(I21,Parametry!$K$64:$L$66,2,FALSE)</f>
        <v>#N/A</v>
      </c>
      <c r="K21" s="36">
        <v>0</v>
      </c>
      <c r="L21" s="29"/>
      <c r="M21" s="215" t="e">
        <f>VLOOKUP(L21,Parametry!$K$64:$L$66,2,FALSE)</f>
        <v>#N/A</v>
      </c>
      <c r="N21" s="36">
        <v>0</v>
      </c>
      <c r="O21" s="29"/>
      <c r="P21" s="215" t="e">
        <f>VLOOKUP(O21,Parametry!$K$64:$L$66,2,FALSE)</f>
        <v>#N/A</v>
      </c>
      <c r="Q21" s="36">
        <v>0</v>
      </c>
      <c r="R21" s="29"/>
      <c r="S21" s="215" t="e">
        <f>VLOOKUP(R21,Parametry!$K$64:$L$66,2,FALSE)</f>
        <v>#N/A</v>
      </c>
      <c r="T21" s="36">
        <v>0</v>
      </c>
      <c r="U21" s="29"/>
      <c r="V21" s="215" t="e">
        <f>VLOOKUP(U21,Parametry!$K$64:$L$66,2,FALSE)</f>
        <v>#N/A</v>
      </c>
      <c r="W21" s="36">
        <v>0</v>
      </c>
      <c r="X21" s="29"/>
      <c r="Y21" s="215" t="e">
        <f>VLOOKUP(X21,Parametry!$K$64:$L$66,2,FALSE)</f>
        <v>#N/A</v>
      </c>
      <c r="Z21" s="36">
        <v>0</v>
      </c>
      <c r="AA21" s="29"/>
      <c r="AB21" s="218" t="e">
        <f>VLOOKUP(AA21,Parametry!$K$64:$L$66,2,FALSE)</f>
        <v>#N/A</v>
      </c>
      <c r="AC21" s="36">
        <v>0</v>
      </c>
      <c r="AD21" s="179" t="str">
        <f>IF($D$8&gt;0,$D$8,"")</f>
        <v/>
      </c>
      <c r="AE21" s="220"/>
      <c r="AF21" s="54"/>
      <c r="AG21" s="178"/>
      <c r="AH21" s="178"/>
      <c r="AI21" s="222"/>
      <c r="AJ21" s="180"/>
      <c r="AK21" s="181"/>
      <c r="AL21" s="178"/>
      <c r="AM21" s="178"/>
      <c r="AN21" s="181"/>
      <c r="AO21" s="181"/>
      <c r="AP21" s="178"/>
      <c r="AQ21" s="54"/>
      <c r="AR21" s="220"/>
      <c r="AS21" s="176"/>
      <c r="AT21" s="181"/>
      <c r="AU21" s="176"/>
      <c r="AV21" s="181"/>
      <c r="AW21" s="178"/>
      <c r="AX21" s="178"/>
      <c r="AY21" s="178"/>
      <c r="AZ21" s="54"/>
      <c r="BA21" s="220"/>
      <c r="BB21" s="176"/>
      <c r="BC21" s="181"/>
      <c r="BD21" s="176"/>
      <c r="BE21" s="181"/>
      <c r="BF21" s="178"/>
      <c r="BG21" s="178"/>
      <c r="BH21" s="178"/>
      <c r="BI21" s="178"/>
      <c r="BJ21" s="222"/>
      <c r="BK21" s="178"/>
      <c r="BL21" s="178"/>
      <c r="BM21" s="178"/>
      <c r="BN21" s="36">
        <v>0</v>
      </c>
      <c r="BO21" s="29"/>
      <c r="BP21" s="215" t="e">
        <f>VLOOKUP(BO21,Parametry!$K$64:$L$66,2,FALSE)</f>
        <v>#N/A</v>
      </c>
      <c r="BQ21" s="36">
        <v>0</v>
      </c>
      <c r="BR21" s="29"/>
      <c r="BS21" s="224" t="e">
        <f>VLOOKUP(BR21,Parametry!$K$64:$L$66,2,FALSE)</f>
        <v>#N/A</v>
      </c>
    </row>
    <row r="22" spans="1:71" x14ac:dyDescent="0.25">
      <c r="A22" s="243"/>
      <c r="B22" s="228"/>
      <c r="C22" s="182"/>
      <c r="D22" s="182"/>
      <c r="E22" s="213"/>
      <c r="F22" s="213"/>
      <c r="G22" s="183"/>
      <c r="H22" s="182"/>
      <c r="I22" s="182"/>
      <c r="J22" s="216"/>
      <c r="K22" s="182"/>
      <c r="L22" s="182"/>
      <c r="M22" s="216"/>
      <c r="N22" s="182"/>
      <c r="O22" s="182"/>
      <c r="P22" s="216"/>
      <c r="Q22" s="182"/>
      <c r="R22" s="182"/>
      <c r="S22" s="216"/>
      <c r="T22" s="182"/>
      <c r="U22" s="182"/>
      <c r="V22" s="216"/>
      <c r="W22" s="184"/>
      <c r="X22" s="184"/>
      <c r="Y22" s="217"/>
      <c r="Z22" s="184"/>
      <c r="AA22" s="184"/>
      <c r="AB22" s="219"/>
      <c r="AC22" s="184"/>
      <c r="AD22" s="184"/>
      <c r="AE22" s="221"/>
      <c r="AF22" s="166"/>
      <c r="AG22" s="184"/>
      <c r="AH22" s="184"/>
      <c r="AI22" s="217"/>
      <c r="AJ22" s="184"/>
      <c r="AK22" s="184"/>
      <c r="AL22" s="184"/>
      <c r="AM22" s="184"/>
      <c r="AN22" s="184"/>
      <c r="AO22" s="184"/>
      <c r="AP22" s="184"/>
      <c r="AQ22" s="184"/>
      <c r="AR22" s="217"/>
      <c r="AS22" s="184"/>
      <c r="AT22" s="184"/>
      <c r="AU22" s="184"/>
      <c r="AV22" s="184"/>
      <c r="AW22" s="184"/>
      <c r="AX22" s="184"/>
      <c r="AY22" s="184"/>
      <c r="AZ22" s="184"/>
      <c r="BA22" s="217"/>
      <c r="BB22" s="184"/>
      <c r="BC22" s="184"/>
      <c r="BD22" s="184"/>
      <c r="BE22" s="184"/>
      <c r="BF22" s="184"/>
      <c r="BG22" s="184"/>
      <c r="BH22" s="184"/>
      <c r="BI22" s="184"/>
      <c r="BJ22" s="217"/>
      <c r="BK22" s="184"/>
      <c r="BL22" s="184"/>
      <c r="BM22" s="184"/>
      <c r="BN22" s="184"/>
      <c r="BO22" s="184"/>
      <c r="BP22" s="217"/>
      <c r="BQ22" s="184"/>
      <c r="BR22" s="184"/>
      <c r="BS22" s="225"/>
    </row>
    <row r="23" spans="1:71" x14ac:dyDescent="0.25">
      <c r="A23" s="243"/>
      <c r="B23" s="228">
        <f t="shared" si="0"/>
        <v>0</v>
      </c>
      <c r="C23" s="35"/>
      <c r="D23" s="35"/>
      <c r="E23" s="211" t="e">
        <f>VLOOKUP(C23,Parametry!$Q$3:$R$150,2,FALSE)</f>
        <v>#N/A</v>
      </c>
      <c r="F23" s="211" t="e">
        <f>VLOOKUP(D23,Parametry!$Q$3:$R$150,2,FALSE)</f>
        <v>#N/A</v>
      </c>
      <c r="G23" s="173"/>
      <c r="H23" s="292" t="s">
        <v>6</v>
      </c>
      <c r="I23" s="292"/>
      <c r="J23" s="211">
        <f>VLOOKUP(H23,Parametry!$E$3:$F$4,2,FALSE)</f>
        <v>0</v>
      </c>
      <c r="K23" s="292" t="s">
        <v>6</v>
      </c>
      <c r="L23" s="292"/>
      <c r="M23" s="211">
        <f>VLOOKUP(K23,Parametry!$E$3:$F$4,2,FALSE)</f>
        <v>0</v>
      </c>
      <c r="N23" s="292" t="s">
        <v>6</v>
      </c>
      <c r="O23" s="292"/>
      <c r="P23" s="211">
        <f>VLOOKUP(N23,Parametry!$E$3:$F$4,2,FALSE)</f>
        <v>0</v>
      </c>
      <c r="Q23" s="292" t="s">
        <v>6</v>
      </c>
      <c r="R23" s="292"/>
      <c r="S23" s="211">
        <f>VLOOKUP(Q23,Parametry!$E$3:$F$4,2,FALSE)</f>
        <v>0</v>
      </c>
      <c r="T23" s="292" t="s">
        <v>6</v>
      </c>
      <c r="U23" s="292"/>
      <c r="V23" s="211">
        <f>VLOOKUP(T23,Parametry!$E$3:$F$4,2,FALSE)</f>
        <v>0</v>
      </c>
      <c r="W23" s="292" t="s">
        <v>6</v>
      </c>
      <c r="X23" s="292"/>
      <c r="Y23" s="211">
        <f>VLOOKUP(W23,Parametry!$E$3:$F$4,2,FALSE)</f>
        <v>0</v>
      </c>
      <c r="Z23" s="292" t="s">
        <v>6</v>
      </c>
      <c r="AA23" s="292"/>
      <c r="AB23" s="218">
        <f>VLOOKUP(Z23,Parametry!$E$3:$F$4,2,FALSE)</f>
        <v>0</v>
      </c>
      <c r="AC23" s="292" t="s">
        <v>6</v>
      </c>
      <c r="AD23" s="292"/>
      <c r="AE23" s="214">
        <f>VLOOKUP(AC23,Parametry!$E$3:$F$4,2,FALSE)</f>
        <v>0</v>
      </c>
      <c r="AF23" s="174"/>
      <c r="AG23" s="173"/>
      <c r="AH23" s="44" t="s">
        <v>6</v>
      </c>
      <c r="AI23" s="211">
        <f>VLOOKUP(AH23,Parametry!$E$3:$F$4,2,FALSE)</f>
        <v>0</v>
      </c>
      <c r="AJ23" s="175" t="s">
        <v>872</v>
      </c>
      <c r="AK23" s="36">
        <v>0</v>
      </c>
      <c r="AL23" s="175" t="s">
        <v>873</v>
      </c>
      <c r="AM23" s="36">
        <v>0</v>
      </c>
      <c r="AN23" s="175" t="s">
        <v>874</v>
      </c>
      <c r="AO23" s="36">
        <v>0</v>
      </c>
      <c r="AQ23" s="44" t="s">
        <v>6</v>
      </c>
      <c r="AR23" s="211">
        <f>VLOOKUP(AQ23,Parametry!$E$3:$F$4,2,FALSE)</f>
        <v>0</v>
      </c>
      <c r="AS23" s="175" t="s">
        <v>872</v>
      </c>
      <c r="AT23" s="36">
        <v>0</v>
      </c>
      <c r="AU23" s="175" t="s">
        <v>873</v>
      </c>
      <c r="AV23" s="36">
        <v>0</v>
      </c>
      <c r="AW23" s="175" t="s">
        <v>874</v>
      </c>
      <c r="AX23" s="36">
        <v>0</v>
      </c>
      <c r="AZ23" s="44" t="s">
        <v>6</v>
      </c>
      <c r="BA23" s="211">
        <f>VLOOKUP(AZ23,Parametry!$E$3:$F$4,2,FALSE)</f>
        <v>0</v>
      </c>
      <c r="BB23" s="175" t="s">
        <v>872</v>
      </c>
      <c r="BC23" s="36">
        <v>0</v>
      </c>
      <c r="BD23" s="175" t="s">
        <v>873</v>
      </c>
      <c r="BE23" s="36">
        <v>0</v>
      </c>
      <c r="BF23" s="175" t="s">
        <v>874</v>
      </c>
      <c r="BG23" s="36">
        <v>0</v>
      </c>
      <c r="BI23" s="44" t="s">
        <v>6</v>
      </c>
      <c r="BJ23" s="211">
        <f>VLOOKUP(BI23,Parametry!$E$3:$F$4,2,FALSE)</f>
        <v>0</v>
      </c>
      <c r="BK23" s="175" t="s">
        <v>872</v>
      </c>
      <c r="BL23" s="36">
        <v>0</v>
      </c>
      <c r="BM23" s="176"/>
      <c r="BN23" s="292" t="s">
        <v>6</v>
      </c>
      <c r="BO23" s="292"/>
      <c r="BP23" s="211">
        <f>VLOOKUP(BN23,Parametry!$E$3:$F$4,2,FALSE)</f>
        <v>0</v>
      </c>
      <c r="BQ23" s="292" t="s">
        <v>6</v>
      </c>
      <c r="BR23" s="292"/>
      <c r="BS23" s="223">
        <f>VLOOKUP(BQ23,Parametry!$E$3:$F$4,2,FALSE)</f>
        <v>0</v>
      </c>
    </row>
    <row r="24" spans="1:71" x14ac:dyDescent="0.25">
      <c r="A24" s="243"/>
      <c r="B24" s="228"/>
      <c r="C24" s="212">
        <f>IF((C23=""),0,1)</f>
        <v>0</v>
      </c>
      <c r="D24" s="212">
        <f>IF((D23=""),0,1)</f>
        <v>0</v>
      </c>
      <c r="E24" s="211"/>
      <c r="F24" s="211"/>
      <c r="G24" s="177"/>
      <c r="H24" s="36">
        <v>0</v>
      </c>
      <c r="I24" s="29"/>
      <c r="J24" s="215" t="e">
        <f>VLOOKUP(I24,Parametry!$K$64:$L$66,2,FALSE)</f>
        <v>#N/A</v>
      </c>
      <c r="K24" s="36">
        <v>0</v>
      </c>
      <c r="L24" s="29"/>
      <c r="M24" s="215" t="e">
        <f>VLOOKUP(L24,Parametry!$K$64:$L$66,2,FALSE)</f>
        <v>#N/A</v>
      </c>
      <c r="N24" s="36">
        <v>0</v>
      </c>
      <c r="O24" s="29"/>
      <c r="P24" s="215" t="e">
        <f>VLOOKUP(O24,Parametry!$K$64:$L$66,2,FALSE)</f>
        <v>#N/A</v>
      </c>
      <c r="Q24" s="36">
        <v>0</v>
      </c>
      <c r="R24" s="29"/>
      <c r="S24" s="215" t="e">
        <f>VLOOKUP(R24,Parametry!$K$64:$L$66,2,FALSE)</f>
        <v>#N/A</v>
      </c>
      <c r="T24" s="36">
        <v>0</v>
      </c>
      <c r="U24" s="29"/>
      <c r="V24" s="215" t="e">
        <f>VLOOKUP(U24,Parametry!$K$64:$L$66,2,FALSE)</f>
        <v>#N/A</v>
      </c>
      <c r="W24" s="36">
        <v>0</v>
      </c>
      <c r="X24" s="29"/>
      <c r="Y24" s="215" t="e">
        <f>VLOOKUP(X24,Parametry!$K$64:$L$66,2,FALSE)</f>
        <v>#N/A</v>
      </c>
      <c r="Z24" s="36">
        <v>0</v>
      </c>
      <c r="AA24" s="29"/>
      <c r="AB24" s="218" t="e">
        <f>VLOOKUP(AA24,Parametry!$K$64:$L$66,2,FALSE)</f>
        <v>#N/A</v>
      </c>
      <c r="AC24" s="36">
        <v>0</v>
      </c>
      <c r="AD24" s="179" t="str">
        <f>IF($D$8&gt;0,$D$8,"")</f>
        <v/>
      </c>
      <c r="AE24" s="220"/>
      <c r="AF24" s="54"/>
      <c r="AG24" s="178"/>
      <c r="AH24" s="178"/>
      <c r="AI24" s="222"/>
      <c r="AJ24" s="180"/>
      <c r="AK24" s="181"/>
      <c r="AL24" s="178"/>
      <c r="AM24" s="178"/>
      <c r="AN24" s="181"/>
      <c r="AO24" s="181"/>
      <c r="AP24" s="178"/>
      <c r="AQ24" s="54"/>
      <c r="AR24" s="220"/>
      <c r="AS24" s="176"/>
      <c r="AT24" s="181"/>
      <c r="AU24" s="176"/>
      <c r="AV24" s="181"/>
      <c r="AW24" s="178"/>
      <c r="AX24" s="178"/>
      <c r="AY24" s="178"/>
      <c r="AZ24" s="54"/>
      <c r="BA24" s="220"/>
      <c r="BB24" s="176"/>
      <c r="BC24" s="181"/>
      <c r="BD24" s="176"/>
      <c r="BE24" s="181"/>
      <c r="BF24" s="178"/>
      <c r="BG24" s="178"/>
      <c r="BH24" s="178"/>
      <c r="BI24" s="178"/>
      <c r="BJ24" s="222"/>
      <c r="BK24" s="178"/>
      <c r="BL24" s="178"/>
      <c r="BM24" s="178"/>
      <c r="BN24" s="36">
        <v>0</v>
      </c>
      <c r="BO24" s="29"/>
      <c r="BP24" s="215" t="e">
        <f>VLOOKUP(BO24,Parametry!$K$64:$L$66,2,FALSE)</f>
        <v>#N/A</v>
      </c>
      <c r="BQ24" s="36">
        <v>0</v>
      </c>
      <c r="BR24" s="29"/>
      <c r="BS24" s="224" t="e">
        <f>VLOOKUP(BR24,Parametry!$K$64:$L$66,2,FALSE)</f>
        <v>#N/A</v>
      </c>
    </row>
    <row r="25" spans="1:71" x14ac:dyDescent="0.25">
      <c r="A25" s="243"/>
      <c r="B25" s="228"/>
      <c r="C25" s="182"/>
      <c r="D25" s="182"/>
      <c r="E25" s="213"/>
      <c r="F25" s="213"/>
      <c r="G25" s="183"/>
      <c r="H25" s="182"/>
      <c r="I25" s="182"/>
      <c r="J25" s="216"/>
      <c r="K25" s="182"/>
      <c r="L25" s="182"/>
      <c r="M25" s="216"/>
      <c r="N25" s="182"/>
      <c r="O25" s="182"/>
      <c r="P25" s="216"/>
      <c r="Q25" s="182"/>
      <c r="R25" s="182"/>
      <c r="S25" s="216"/>
      <c r="T25" s="182"/>
      <c r="U25" s="182"/>
      <c r="V25" s="216"/>
      <c r="W25" s="184"/>
      <c r="X25" s="184"/>
      <c r="Y25" s="217"/>
      <c r="Z25" s="184"/>
      <c r="AA25" s="184"/>
      <c r="AB25" s="219"/>
      <c r="AC25" s="184"/>
      <c r="AD25" s="184"/>
      <c r="AE25" s="221"/>
      <c r="AF25" s="166"/>
      <c r="AG25" s="184"/>
      <c r="AH25" s="184"/>
      <c r="AI25" s="217"/>
      <c r="AJ25" s="184"/>
      <c r="AK25" s="184"/>
      <c r="AL25" s="184"/>
      <c r="AM25" s="184"/>
      <c r="AN25" s="184"/>
      <c r="AO25" s="184"/>
      <c r="AP25" s="184"/>
      <c r="AQ25" s="184"/>
      <c r="AR25" s="217"/>
      <c r="AS25" s="184"/>
      <c r="AT25" s="184"/>
      <c r="AU25" s="184"/>
      <c r="AV25" s="184"/>
      <c r="AW25" s="184"/>
      <c r="AX25" s="184"/>
      <c r="AY25" s="184"/>
      <c r="AZ25" s="184"/>
      <c r="BA25" s="217"/>
      <c r="BB25" s="184"/>
      <c r="BC25" s="184"/>
      <c r="BD25" s="184"/>
      <c r="BE25" s="184"/>
      <c r="BF25" s="184"/>
      <c r="BG25" s="184"/>
      <c r="BH25" s="184"/>
      <c r="BI25" s="184"/>
      <c r="BJ25" s="217"/>
      <c r="BK25" s="184"/>
      <c r="BL25" s="184"/>
      <c r="BM25" s="184"/>
      <c r="BN25" s="184"/>
      <c r="BO25" s="184"/>
      <c r="BP25" s="217"/>
      <c r="BQ25" s="184"/>
      <c r="BR25" s="184"/>
      <c r="BS25" s="225"/>
    </row>
    <row r="26" spans="1:71" x14ac:dyDescent="0.25">
      <c r="A26" s="243"/>
      <c r="B26" s="228">
        <f t="shared" si="0"/>
        <v>0</v>
      </c>
      <c r="C26" s="35"/>
      <c r="D26" s="35"/>
      <c r="E26" s="211" t="e">
        <f>VLOOKUP(C26,Parametry!$Q$3:$R$150,2,FALSE)</f>
        <v>#N/A</v>
      </c>
      <c r="F26" s="211" t="e">
        <f>VLOOKUP(D26,Parametry!$Q$3:$R$150,2,FALSE)</f>
        <v>#N/A</v>
      </c>
      <c r="G26" s="173"/>
      <c r="H26" s="292" t="s">
        <v>6</v>
      </c>
      <c r="I26" s="292"/>
      <c r="J26" s="211">
        <f>VLOOKUP(H26,Parametry!$E$3:$F$4,2,FALSE)</f>
        <v>0</v>
      </c>
      <c r="K26" s="292" t="s">
        <v>6</v>
      </c>
      <c r="L26" s="292"/>
      <c r="M26" s="211">
        <f>VLOOKUP(K26,Parametry!$E$3:$F$4,2,FALSE)</f>
        <v>0</v>
      </c>
      <c r="N26" s="292" t="s">
        <v>6</v>
      </c>
      <c r="O26" s="292"/>
      <c r="P26" s="211">
        <f>VLOOKUP(N26,Parametry!$E$3:$F$4,2,FALSE)</f>
        <v>0</v>
      </c>
      <c r="Q26" s="292" t="s">
        <v>6</v>
      </c>
      <c r="R26" s="292"/>
      <c r="S26" s="211">
        <f>VLOOKUP(Q26,Parametry!$E$3:$F$4,2,FALSE)</f>
        <v>0</v>
      </c>
      <c r="T26" s="292" t="s">
        <v>6</v>
      </c>
      <c r="U26" s="292"/>
      <c r="V26" s="211">
        <f>VLOOKUP(T26,Parametry!$E$3:$F$4,2,FALSE)</f>
        <v>0</v>
      </c>
      <c r="W26" s="292" t="s">
        <v>6</v>
      </c>
      <c r="X26" s="292"/>
      <c r="Y26" s="211">
        <f>VLOOKUP(W26,Parametry!$E$3:$F$4,2,FALSE)</f>
        <v>0</v>
      </c>
      <c r="Z26" s="292" t="s">
        <v>6</v>
      </c>
      <c r="AA26" s="292"/>
      <c r="AB26" s="218">
        <f>VLOOKUP(Z26,Parametry!$E$3:$F$4,2,FALSE)</f>
        <v>0</v>
      </c>
      <c r="AC26" s="292" t="s">
        <v>6</v>
      </c>
      <c r="AD26" s="292"/>
      <c r="AE26" s="214">
        <f>VLOOKUP(AC26,Parametry!$E$3:$F$4,2,FALSE)</f>
        <v>0</v>
      </c>
      <c r="AF26" s="174"/>
      <c r="AG26" s="173"/>
      <c r="AH26" s="44" t="s">
        <v>6</v>
      </c>
      <c r="AI26" s="211">
        <f>VLOOKUP(AH26,Parametry!$E$3:$F$4,2,FALSE)</f>
        <v>0</v>
      </c>
      <c r="AJ26" s="175" t="s">
        <v>872</v>
      </c>
      <c r="AK26" s="36">
        <v>0</v>
      </c>
      <c r="AL26" s="175" t="s">
        <v>873</v>
      </c>
      <c r="AM26" s="36">
        <v>0</v>
      </c>
      <c r="AN26" s="175" t="s">
        <v>874</v>
      </c>
      <c r="AO26" s="36">
        <v>0</v>
      </c>
      <c r="AQ26" s="44" t="s">
        <v>6</v>
      </c>
      <c r="AR26" s="211">
        <f>VLOOKUP(AQ26,Parametry!$E$3:$F$4,2,FALSE)</f>
        <v>0</v>
      </c>
      <c r="AS26" s="175" t="s">
        <v>872</v>
      </c>
      <c r="AT26" s="36">
        <v>0</v>
      </c>
      <c r="AU26" s="175" t="s">
        <v>873</v>
      </c>
      <c r="AV26" s="36">
        <v>0</v>
      </c>
      <c r="AW26" s="175" t="s">
        <v>874</v>
      </c>
      <c r="AX26" s="36">
        <v>0</v>
      </c>
      <c r="AZ26" s="44" t="s">
        <v>6</v>
      </c>
      <c r="BA26" s="211">
        <f>VLOOKUP(AZ26,Parametry!$E$3:$F$4,2,FALSE)</f>
        <v>0</v>
      </c>
      <c r="BB26" s="175" t="s">
        <v>872</v>
      </c>
      <c r="BC26" s="36">
        <v>0</v>
      </c>
      <c r="BD26" s="175" t="s">
        <v>873</v>
      </c>
      <c r="BE26" s="36">
        <v>0</v>
      </c>
      <c r="BF26" s="175" t="s">
        <v>874</v>
      </c>
      <c r="BG26" s="36">
        <v>0</v>
      </c>
      <c r="BI26" s="44" t="s">
        <v>6</v>
      </c>
      <c r="BJ26" s="211">
        <f>VLOOKUP(BI26,Parametry!$E$3:$F$4,2,FALSE)</f>
        <v>0</v>
      </c>
      <c r="BK26" s="175" t="s">
        <v>872</v>
      </c>
      <c r="BL26" s="36">
        <v>0</v>
      </c>
      <c r="BM26" s="176"/>
      <c r="BN26" s="292" t="s">
        <v>6</v>
      </c>
      <c r="BO26" s="292"/>
      <c r="BP26" s="211">
        <f>VLOOKUP(BN26,Parametry!$E$3:$F$4,2,FALSE)</f>
        <v>0</v>
      </c>
      <c r="BQ26" s="292" t="s">
        <v>6</v>
      </c>
      <c r="BR26" s="292"/>
      <c r="BS26" s="223">
        <f>VLOOKUP(BQ26,Parametry!$E$3:$F$4,2,FALSE)</f>
        <v>0</v>
      </c>
    </row>
    <row r="27" spans="1:71" x14ac:dyDescent="0.25">
      <c r="A27" s="243"/>
      <c r="B27" s="228"/>
      <c r="C27" s="212">
        <f>IF((C26=""),0,1)</f>
        <v>0</v>
      </c>
      <c r="D27" s="212">
        <f>IF((D26=""),0,1)</f>
        <v>0</v>
      </c>
      <c r="E27" s="211"/>
      <c r="F27" s="211"/>
      <c r="G27" s="177"/>
      <c r="H27" s="36">
        <v>0</v>
      </c>
      <c r="I27" s="29"/>
      <c r="J27" s="215" t="e">
        <f>VLOOKUP(I27,Parametry!$K$64:$L$66,2,FALSE)</f>
        <v>#N/A</v>
      </c>
      <c r="K27" s="36">
        <v>0</v>
      </c>
      <c r="L27" s="29"/>
      <c r="M27" s="215" t="e">
        <f>VLOOKUP(L27,Parametry!$K$64:$L$66,2,FALSE)</f>
        <v>#N/A</v>
      </c>
      <c r="N27" s="36">
        <v>0</v>
      </c>
      <c r="O27" s="29"/>
      <c r="P27" s="215" t="e">
        <f>VLOOKUP(O27,Parametry!$K$64:$L$66,2,FALSE)</f>
        <v>#N/A</v>
      </c>
      <c r="Q27" s="36">
        <v>0</v>
      </c>
      <c r="R27" s="29"/>
      <c r="S27" s="215" t="e">
        <f>VLOOKUP(R27,Parametry!$K$64:$L$66,2,FALSE)</f>
        <v>#N/A</v>
      </c>
      <c r="T27" s="36">
        <v>0</v>
      </c>
      <c r="U27" s="29"/>
      <c r="V27" s="215" t="e">
        <f>VLOOKUP(U27,Parametry!$K$64:$L$66,2,FALSE)</f>
        <v>#N/A</v>
      </c>
      <c r="W27" s="36">
        <v>0</v>
      </c>
      <c r="X27" s="29"/>
      <c r="Y27" s="215" t="e">
        <f>VLOOKUP(X27,Parametry!$K$64:$L$66,2,FALSE)</f>
        <v>#N/A</v>
      </c>
      <c r="Z27" s="36">
        <v>0</v>
      </c>
      <c r="AA27" s="29"/>
      <c r="AB27" s="218" t="e">
        <f>VLOOKUP(AA27,Parametry!$K$64:$L$66,2,FALSE)</f>
        <v>#N/A</v>
      </c>
      <c r="AC27" s="36">
        <v>0</v>
      </c>
      <c r="AD27" s="179" t="str">
        <f>IF($D$8&gt;0,$D$8,"")</f>
        <v/>
      </c>
      <c r="AE27" s="220"/>
      <c r="AF27" s="54"/>
      <c r="AG27" s="178"/>
      <c r="AH27" s="178"/>
      <c r="AI27" s="222"/>
      <c r="AJ27" s="180"/>
      <c r="AK27" s="181"/>
      <c r="AL27" s="178"/>
      <c r="AM27" s="178"/>
      <c r="AN27" s="181"/>
      <c r="AO27" s="181"/>
      <c r="AP27" s="178"/>
      <c r="AQ27" s="54"/>
      <c r="AR27" s="220"/>
      <c r="AS27" s="176"/>
      <c r="AT27" s="181"/>
      <c r="AU27" s="176"/>
      <c r="AV27" s="181"/>
      <c r="AW27" s="178"/>
      <c r="AX27" s="178"/>
      <c r="AY27" s="178"/>
      <c r="AZ27" s="54"/>
      <c r="BA27" s="220"/>
      <c r="BB27" s="176"/>
      <c r="BC27" s="181"/>
      <c r="BD27" s="176"/>
      <c r="BE27" s="181"/>
      <c r="BF27" s="178"/>
      <c r="BG27" s="178"/>
      <c r="BH27" s="178"/>
      <c r="BI27" s="178"/>
      <c r="BJ27" s="222"/>
      <c r="BK27" s="178"/>
      <c r="BL27" s="178"/>
      <c r="BM27" s="178"/>
      <c r="BN27" s="36">
        <v>0</v>
      </c>
      <c r="BO27" s="29"/>
      <c r="BP27" s="215" t="e">
        <f>VLOOKUP(BO27,Parametry!$K$64:$L$66,2,FALSE)</f>
        <v>#N/A</v>
      </c>
      <c r="BQ27" s="36">
        <v>0</v>
      </c>
      <c r="BR27" s="29"/>
      <c r="BS27" s="224" t="e">
        <f>VLOOKUP(BR27,Parametry!$K$64:$L$66,2,FALSE)</f>
        <v>#N/A</v>
      </c>
    </row>
    <row r="28" spans="1:71" x14ac:dyDescent="0.25">
      <c r="A28" s="243"/>
      <c r="B28" s="228"/>
      <c r="C28" s="182"/>
      <c r="D28" s="182"/>
      <c r="E28" s="213"/>
      <c r="F28" s="213"/>
      <c r="G28" s="183"/>
      <c r="H28" s="182"/>
      <c r="I28" s="182"/>
      <c r="J28" s="216"/>
      <c r="K28" s="182"/>
      <c r="L28" s="182"/>
      <c r="M28" s="216"/>
      <c r="N28" s="182"/>
      <c r="O28" s="182"/>
      <c r="P28" s="216"/>
      <c r="Q28" s="182"/>
      <c r="R28" s="182"/>
      <c r="S28" s="216"/>
      <c r="T28" s="182"/>
      <c r="U28" s="182"/>
      <c r="V28" s="216"/>
      <c r="W28" s="184"/>
      <c r="X28" s="184"/>
      <c r="Y28" s="217"/>
      <c r="Z28" s="184"/>
      <c r="AA28" s="184"/>
      <c r="AB28" s="219"/>
      <c r="AC28" s="184"/>
      <c r="AD28" s="184"/>
      <c r="AE28" s="221"/>
      <c r="AF28" s="166"/>
      <c r="AG28" s="184"/>
      <c r="AH28" s="184"/>
      <c r="AI28" s="217"/>
      <c r="AJ28" s="184"/>
      <c r="AK28" s="184"/>
      <c r="AL28" s="184"/>
      <c r="AM28" s="184"/>
      <c r="AN28" s="184"/>
      <c r="AO28" s="184"/>
      <c r="AP28" s="184"/>
      <c r="AQ28" s="184"/>
      <c r="AR28" s="217"/>
      <c r="AS28" s="184"/>
      <c r="AT28" s="184"/>
      <c r="AU28" s="184"/>
      <c r="AV28" s="184"/>
      <c r="AW28" s="184"/>
      <c r="AX28" s="184"/>
      <c r="AY28" s="184"/>
      <c r="AZ28" s="184"/>
      <c r="BA28" s="217"/>
      <c r="BB28" s="184"/>
      <c r="BC28" s="184"/>
      <c r="BD28" s="184"/>
      <c r="BE28" s="184"/>
      <c r="BF28" s="184"/>
      <c r="BG28" s="184"/>
      <c r="BH28" s="184"/>
      <c r="BI28" s="184"/>
      <c r="BJ28" s="217"/>
      <c r="BK28" s="184"/>
      <c r="BL28" s="184"/>
      <c r="BM28" s="184"/>
      <c r="BN28" s="184"/>
      <c r="BO28" s="184"/>
      <c r="BP28" s="217"/>
      <c r="BQ28" s="184"/>
      <c r="BR28" s="184"/>
      <c r="BS28" s="225"/>
    </row>
    <row r="29" spans="1:71" x14ac:dyDescent="0.25">
      <c r="A29" s="243"/>
      <c r="B29" s="228">
        <f t="shared" si="0"/>
        <v>0</v>
      </c>
      <c r="C29" s="35"/>
      <c r="D29" s="35"/>
      <c r="E29" s="211" t="e">
        <f>VLOOKUP(C29,Parametry!$Q$3:$R$150,2,FALSE)</f>
        <v>#N/A</v>
      </c>
      <c r="F29" s="211" t="e">
        <f>VLOOKUP(D29,Parametry!$Q$3:$R$150,2,FALSE)</f>
        <v>#N/A</v>
      </c>
      <c r="G29" s="173"/>
      <c r="H29" s="292" t="s">
        <v>6</v>
      </c>
      <c r="I29" s="292"/>
      <c r="J29" s="211">
        <f>VLOOKUP(H29,Parametry!$E$3:$F$4,2,FALSE)</f>
        <v>0</v>
      </c>
      <c r="K29" s="292" t="s">
        <v>6</v>
      </c>
      <c r="L29" s="292"/>
      <c r="M29" s="211">
        <f>VLOOKUP(K29,Parametry!$E$3:$F$4,2,FALSE)</f>
        <v>0</v>
      </c>
      <c r="N29" s="292" t="s">
        <v>6</v>
      </c>
      <c r="O29" s="292"/>
      <c r="P29" s="211">
        <f>VLOOKUP(N29,Parametry!$E$3:$F$4,2,FALSE)</f>
        <v>0</v>
      </c>
      <c r="Q29" s="292" t="s">
        <v>6</v>
      </c>
      <c r="R29" s="292"/>
      <c r="S29" s="211">
        <f>VLOOKUP(Q29,Parametry!$E$3:$F$4,2,FALSE)</f>
        <v>0</v>
      </c>
      <c r="T29" s="292" t="s">
        <v>6</v>
      </c>
      <c r="U29" s="292"/>
      <c r="V29" s="211">
        <f>VLOOKUP(T29,Parametry!$E$3:$F$4,2,FALSE)</f>
        <v>0</v>
      </c>
      <c r="W29" s="292" t="s">
        <v>6</v>
      </c>
      <c r="X29" s="292"/>
      <c r="Y29" s="211">
        <f>VLOOKUP(W29,Parametry!$E$3:$F$4,2,FALSE)</f>
        <v>0</v>
      </c>
      <c r="Z29" s="292" t="s">
        <v>6</v>
      </c>
      <c r="AA29" s="292"/>
      <c r="AB29" s="218">
        <f>VLOOKUP(Z29,Parametry!$E$3:$F$4,2,FALSE)</f>
        <v>0</v>
      </c>
      <c r="AC29" s="292" t="s">
        <v>6</v>
      </c>
      <c r="AD29" s="292"/>
      <c r="AE29" s="214">
        <f>VLOOKUP(AC29,Parametry!$E$3:$F$4,2,FALSE)</f>
        <v>0</v>
      </c>
      <c r="AF29" s="174"/>
      <c r="AG29" s="173"/>
      <c r="AH29" s="44" t="s">
        <v>6</v>
      </c>
      <c r="AI29" s="211">
        <f>VLOOKUP(AH29,Parametry!$E$3:$F$4,2,FALSE)</f>
        <v>0</v>
      </c>
      <c r="AJ29" s="175" t="s">
        <v>872</v>
      </c>
      <c r="AK29" s="36">
        <v>0</v>
      </c>
      <c r="AL29" s="175" t="s">
        <v>873</v>
      </c>
      <c r="AM29" s="36">
        <v>0</v>
      </c>
      <c r="AN29" s="175" t="s">
        <v>874</v>
      </c>
      <c r="AO29" s="36">
        <v>0</v>
      </c>
      <c r="AQ29" s="44" t="s">
        <v>6</v>
      </c>
      <c r="AR29" s="211">
        <f>VLOOKUP(AQ29,Parametry!$E$3:$F$4,2,FALSE)</f>
        <v>0</v>
      </c>
      <c r="AS29" s="175" t="s">
        <v>872</v>
      </c>
      <c r="AT29" s="36">
        <v>0</v>
      </c>
      <c r="AU29" s="175" t="s">
        <v>873</v>
      </c>
      <c r="AV29" s="36">
        <v>0</v>
      </c>
      <c r="AW29" s="175" t="s">
        <v>874</v>
      </c>
      <c r="AX29" s="36">
        <v>0</v>
      </c>
      <c r="AZ29" s="44" t="s">
        <v>6</v>
      </c>
      <c r="BA29" s="211">
        <f>VLOOKUP(AZ29,Parametry!$E$3:$F$4,2,FALSE)</f>
        <v>0</v>
      </c>
      <c r="BB29" s="175" t="s">
        <v>872</v>
      </c>
      <c r="BC29" s="36">
        <v>0</v>
      </c>
      <c r="BD29" s="175" t="s">
        <v>873</v>
      </c>
      <c r="BE29" s="36">
        <v>0</v>
      </c>
      <c r="BF29" s="175" t="s">
        <v>874</v>
      </c>
      <c r="BG29" s="36">
        <v>0</v>
      </c>
      <c r="BI29" s="44" t="s">
        <v>6</v>
      </c>
      <c r="BJ29" s="211">
        <f>VLOOKUP(BI29,Parametry!$E$3:$F$4,2,FALSE)</f>
        <v>0</v>
      </c>
      <c r="BK29" s="175" t="s">
        <v>872</v>
      </c>
      <c r="BL29" s="36">
        <v>0</v>
      </c>
      <c r="BM29" s="176"/>
      <c r="BN29" s="292" t="s">
        <v>6</v>
      </c>
      <c r="BO29" s="292"/>
      <c r="BP29" s="211">
        <f>VLOOKUP(BN29,Parametry!$E$3:$F$4,2,FALSE)</f>
        <v>0</v>
      </c>
      <c r="BQ29" s="292" t="s">
        <v>6</v>
      </c>
      <c r="BR29" s="292"/>
      <c r="BS29" s="223">
        <f>VLOOKUP(BQ29,Parametry!$E$3:$F$4,2,FALSE)</f>
        <v>0</v>
      </c>
    </row>
    <row r="30" spans="1:71" x14ac:dyDescent="0.25">
      <c r="A30" s="243"/>
      <c r="B30" s="228"/>
      <c r="C30" s="212">
        <f>IF((C29=""),0,1)</f>
        <v>0</v>
      </c>
      <c r="D30" s="212">
        <f>IF((D29=""),0,1)</f>
        <v>0</v>
      </c>
      <c r="E30" s="211"/>
      <c r="F30" s="211"/>
      <c r="G30" s="177"/>
      <c r="H30" s="36">
        <v>0</v>
      </c>
      <c r="I30" s="29"/>
      <c r="J30" s="215" t="e">
        <f>VLOOKUP(I30,Parametry!$K$64:$L$66,2,FALSE)</f>
        <v>#N/A</v>
      </c>
      <c r="K30" s="36">
        <v>0</v>
      </c>
      <c r="L30" s="29"/>
      <c r="M30" s="215" t="e">
        <f>VLOOKUP(L30,Parametry!$K$64:$L$66,2,FALSE)</f>
        <v>#N/A</v>
      </c>
      <c r="N30" s="36">
        <v>0</v>
      </c>
      <c r="O30" s="29"/>
      <c r="P30" s="215" t="e">
        <f>VLOOKUP(O30,Parametry!$K$64:$L$66,2,FALSE)</f>
        <v>#N/A</v>
      </c>
      <c r="Q30" s="36">
        <v>0</v>
      </c>
      <c r="R30" s="29"/>
      <c r="S30" s="215" t="e">
        <f>VLOOKUP(R30,Parametry!$K$64:$L$66,2,FALSE)</f>
        <v>#N/A</v>
      </c>
      <c r="T30" s="36">
        <v>0</v>
      </c>
      <c r="U30" s="29"/>
      <c r="V30" s="215" t="e">
        <f>VLOOKUP(U30,Parametry!$K$64:$L$66,2,FALSE)</f>
        <v>#N/A</v>
      </c>
      <c r="W30" s="36">
        <v>0</v>
      </c>
      <c r="X30" s="29"/>
      <c r="Y30" s="215" t="e">
        <f>VLOOKUP(X30,Parametry!$K$64:$L$66,2,FALSE)</f>
        <v>#N/A</v>
      </c>
      <c r="Z30" s="36">
        <v>0</v>
      </c>
      <c r="AA30" s="29"/>
      <c r="AB30" s="218" t="e">
        <f>VLOOKUP(AA30,Parametry!$K$64:$L$66,2,FALSE)</f>
        <v>#N/A</v>
      </c>
      <c r="AC30" s="36">
        <v>0</v>
      </c>
      <c r="AD30" s="179" t="str">
        <f>IF($D$8&gt;0,$D$8,"")</f>
        <v/>
      </c>
      <c r="AE30" s="220"/>
      <c r="AF30" s="54"/>
      <c r="AG30" s="178"/>
      <c r="AH30" s="178"/>
      <c r="AI30" s="222"/>
      <c r="AJ30" s="180"/>
      <c r="AK30" s="181"/>
      <c r="AL30" s="178"/>
      <c r="AM30" s="178"/>
      <c r="AN30" s="181"/>
      <c r="AO30" s="181"/>
      <c r="AP30" s="178"/>
      <c r="AQ30" s="54"/>
      <c r="AR30" s="220"/>
      <c r="AS30" s="176"/>
      <c r="AT30" s="181"/>
      <c r="AU30" s="176"/>
      <c r="AV30" s="181"/>
      <c r="AW30" s="178"/>
      <c r="AX30" s="178"/>
      <c r="AY30" s="178"/>
      <c r="AZ30" s="54"/>
      <c r="BA30" s="220"/>
      <c r="BB30" s="176"/>
      <c r="BC30" s="181"/>
      <c r="BD30" s="176"/>
      <c r="BE30" s="181"/>
      <c r="BF30" s="178"/>
      <c r="BG30" s="178"/>
      <c r="BH30" s="178"/>
      <c r="BI30" s="178"/>
      <c r="BJ30" s="222"/>
      <c r="BK30" s="178"/>
      <c r="BL30" s="178"/>
      <c r="BM30" s="178"/>
      <c r="BN30" s="36">
        <v>0</v>
      </c>
      <c r="BO30" s="29"/>
      <c r="BP30" s="215" t="e">
        <f>VLOOKUP(BO30,Parametry!$K$64:$L$66,2,FALSE)</f>
        <v>#N/A</v>
      </c>
      <c r="BQ30" s="36">
        <v>0</v>
      </c>
      <c r="BR30" s="29"/>
      <c r="BS30" s="224" t="e">
        <f>VLOOKUP(BR30,Parametry!$K$64:$L$66,2,FALSE)</f>
        <v>#N/A</v>
      </c>
    </row>
    <row r="31" spans="1:71" x14ac:dyDescent="0.25">
      <c r="A31" s="243"/>
      <c r="B31" s="228"/>
      <c r="C31" s="182"/>
      <c r="D31" s="182"/>
      <c r="E31" s="213"/>
      <c r="F31" s="213"/>
      <c r="G31" s="183"/>
      <c r="H31" s="182"/>
      <c r="I31" s="182"/>
      <c r="J31" s="216"/>
      <c r="K31" s="182"/>
      <c r="L31" s="182"/>
      <c r="M31" s="216"/>
      <c r="N31" s="182"/>
      <c r="O31" s="182"/>
      <c r="P31" s="216"/>
      <c r="Q31" s="182"/>
      <c r="R31" s="182"/>
      <c r="S31" s="216"/>
      <c r="T31" s="182"/>
      <c r="U31" s="182"/>
      <c r="V31" s="216"/>
      <c r="W31" s="184"/>
      <c r="X31" s="184"/>
      <c r="Y31" s="217"/>
      <c r="Z31" s="184"/>
      <c r="AA31" s="184"/>
      <c r="AB31" s="219"/>
      <c r="AC31" s="184"/>
      <c r="AD31" s="184"/>
      <c r="AE31" s="221"/>
      <c r="AF31" s="166"/>
      <c r="AG31" s="184"/>
      <c r="AH31" s="184"/>
      <c r="AI31" s="217"/>
      <c r="AJ31" s="184"/>
      <c r="AK31" s="184"/>
      <c r="AL31" s="184"/>
      <c r="AM31" s="184"/>
      <c r="AN31" s="184"/>
      <c r="AO31" s="184"/>
      <c r="AP31" s="184"/>
      <c r="AQ31" s="184"/>
      <c r="AR31" s="217"/>
      <c r="AS31" s="184"/>
      <c r="AT31" s="184"/>
      <c r="AU31" s="184"/>
      <c r="AV31" s="184"/>
      <c r="AW31" s="184"/>
      <c r="AX31" s="184"/>
      <c r="AY31" s="184"/>
      <c r="AZ31" s="184"/>
      <c r="BA31" s="217"/>
      <c r="BB31" s="184"/>
      <c r="BC31" s="184"/>
      <c r="BD31" s="184"/>
      <c r="BE31" s="184"/>
      <c r="BF31" s="184"/>
      <c r="BG31" s="184"/>
      <c r="BH31" s="184"/>
      <c r="BI31" s="184"/>
      <c r="BJ31" s="217"/>
      <c r="BK31" s="184"/>
      <c r="BL31" s="184"/>
      <c r="BM31" s="184"/>
      <c r="BN31" s="184"/>
      <c r="BO31" s="184"/>
      <c r="BP31" s="217"/>
      <c r="BQ31" s="184"/>
      <c r="BR31" s="184"/>
      <c r="BS31" s="225"/>
    </row>
    <row r="32" spans="1:71" x14ac:dyDescent="0.25">
      <c r="A32" s="243"/>
      <c r="B32" s="228">
        <f t="shared" si="0"/>
        <v>0</v>
      </c>
      <c r="C32" s="35"/>
      <c r="D32" s="35"/>
      <c r="E32" s="211" t="e">
        <f>VLOOKUP(C32,Parametry!$Q$3:$R$150,2,FALSE)</f>
        <v>#N/A</v>
      </c>
      <c r="F32" s="211" t="e">
        <f>VLOOKUP(D32,Parametry!$Q$3:$R$150,2,FALSE)</f>
        <v>#N/A</v>
      </c>
      <c r="G32" s="173"/>
      <c r="H32" s="292" t="s">
        <v>6</v>
      </c>
      <c r="I32" s="292"/>
      <c r="J32" s="211">
        <f>VLOOKUP(H32,Parametry!$E$3:$F$4,2,FALSE)</f>
        <v>0</v>
      </c>
      <c r="K32" s="292" t="s">
        <v>6</v>
      </c>
      <c r="L32" s="292"/>
      <c r="M32" s="211">
        <f>VLOOKUP(K32,Parametry!$E$3:$F$4,2,FALSE)</f>
        <v>0</v>
      </c>
      <c r="N32" s="292" t="s">
        <v>6</v>
      </c>
      <c r="O32" s="292"/>
      <c r="P32" s="211">
        <f>VLOOKUP(N32,Parametry!$E$3:$F$4,2,FALSE)</f>
        <v>0</v>
      </c>
      <c r="Q32" s="292" t="s">
        <v>6</v>
      </c>
      <c r="R32" s="292"/>
      <c r="S32" s="211">
        <f>VLOOKUP(Q32,Parametry!$E$3:$F$4,2,FALSE)</f>
        <v>0</v>
      </c>
      <c r="T32" s="292" t="s">
        <v>6</v>
      </c>
      <c r="U32" s="292"/>
      <c r="V32" s="211">
        <f>VLOOKUP(T32,Parametry!$E$3:$F$4,2,FALSE)</f>
        <v>0</v>
      </c>
      <c r="W32" s="292" t="s">
        <v>6</v>
      </c>
      <c r="X32" s="292"/>
      <c r="Y32" s="211">
        <f>VLOOKUP(W32,Parametry!$E$3:$F$4,2,FALSE)</f>
        <v>0</v>
      </c>
      <c r="Z32" s="292" t="s">
        <v>6</v>
      </c>
      <c r="AA32" s="292"/>
      <c r="AB32" s="218">
        <f>VLOOKUP(Z32,Parametry!$E$3:$F$4,2,FALSE)</f>
        <v>0</v>
      </c>
      <c r="AC32" s="292" t="s">
        <v>6</v>
      </c>
      <c r="AD32" s="292"/>
      <c r="AE32" s="214">
        <f>VLOOKUP(AC32,Parametry!$E$3:$F$4,2,FALSE)</f>
        <v>0</v>
      </c>
      <c r="AF32" s="174"/>
      <c r="AG32" s="173"/>
      <c r="AH32" s="44" t="s">
        <v>6</v>
      </c>
      <c r="AI32" s="211">
        <f>VLOOKUP(AH32,Parametry!$E$3:$F$4,2,FALSE)</f>
        <v>0</v>
      </c>
      <c r="AJ32" s="175" t="s">
        <v>872</v>
      </c>
      <c r="AK32" s="36">
        <v>0</v>
      </c>
      <c r="AL32" s="175" t="s">
        <v>873</v>
      </c>
      <c r="AM32" s="36">
        <v>0</v>
      </c>
      <c r="AN32" s="175" t="s">
        <v>874</v>
      </c>
      <c r="AO32" s="36">
        <v>0</v>
      </c>
      <c r="AQ32" s="44" t="s">
        <v>6</v>
      </c>
      <c r="AR32" s="211">
        <f>VLOOKUP(AQ32,Parametry!$E$3:$F$4,2,FALSE)</f>
        <v>0</v>
      </c>
      <c r="AS32" s="175" t="s">
        <v>872</v>
      </c>
      <c r="AT32" s="36">
        <v>0</v>
      </c>
      <c r="AU32" s="175" t="s">
        <v>873</v>
      </c>
      <c r="AV32" s="36">
        <v>0</v>
      </c>
      <c r="AW32" s="175" t="s">
        <v>874</v>
      </c>
      <c r="AX32" s="36">
        <v>0</v>
      </c>
      <c r="AZ32" s="44" t="s">
        <v>6</v>
      </c>
      <c r="BA32" s="211">
        <f>VLOOKUP(AZ32,Parametry!$E$3:$F$4,2,FALSE)</f>
        <v>0</v>
      </c>
      <c r="BB32" s="175" t="s">
        <v>872</v>
      </c>
      <c r="BC32" s="36">
        <v>0</v>
      </c>
      <c r="BD32" s="175" t="s">
        <v>873</v>
      </c>
      <c r="BE32" s="36">
        <v>0</v>
      </c>
      <c r="BF32" s="175" t="s">
        <v>874</v>
      </c>
      <c r="BG32" s="36">
        <v>0</v>
      </c>
      <c r="BI32" s="44" t="s">
        <v>6</v>
      </c>
      <c r="BJ32" s="211">
        <f>VLOOKUP(BI32,Parametry!$E$3:$F$4,2,FALSE)</f>
        <v>0</v>
      </c>
      <c r="BK32" s="175" t="s">
        <v>872</v>
      </c>
      <c r="BL32" s="36">
        <v>0</v>
      </c>
      <c r="BM32" s="176"/>
      <c r="BN32" s="292" t="s">
        <v>6</v>
      </c>
      <c r="BO32" s="292"/>
      <c r="BP32" s="211">
        <f>VLOOKUP(BN32,Parametry!$E$3:$F$4,2,FALSE)</f>
        <v>0</v>
      </c>
      <c r="BQ32" s="292" t="s">
        <v>6</v>
      </c>
      <c r="BR32" s="292"/>
      <c r="BS32" s="223">
        <f>VLOOKUP(BQ32,Parametry!$E$3:$F$4,2,FALSE)</f>
        <v>0</v>
      </c>
    </row>
    <row r="33" spans="1:71" x14ac:dyDescent="0.25">
      <c r="A33" s="243"/>
      <c r="B33" s="228"/>
      <c r="C33" s="212">
        <f>IF((C32=""),0,1)</f>
        <v>0</v>
      </c>
      <c r="D33" s="212">
        <f>IF((D32=""),0,1)</f>
        <v>0</v>
      </c>
      <c r="E33" s="211"/>
      <c r="F33" s="211"/>
      <c r="G33" s="177"/>
      <c r="H33" s="36">
        <v>0</v>
      </c>
      <c r="I33" s="29"/>
      <c r="J33" s="215" t="e">
        <f>VLOOKUP(I33,Parametry!$K$64:$L$66,2,FALSE)</f>
        <v>#N/A</v>
      </c>
      <c r="K33" s="36">
        <v>0</v>
      </c>
      <c r="L33" s="29"/>
      <c r="M33" s="215" t="e">
        <f>VLOOKUP(L33,Parametry!$K$64:$L$66,2,FALSE)</f>
        <v>#N/A</v>
      </c>
      <c r="N33" s="36">
        <v>0</v>
      </c>
      <c r="O33" s="29"/>
      <c r="P33" s="215" t="e">
        <f>VLOOKUP(O33,Parametry!$K$64:$L$66,2,FALSE)</f>
        <v>#N/A</v>
      </c>
      <c r="Q33" s="36">
        <v>0</v>
      </c>
      <c r="R33" s="29"/>
      <c r="S33" s="215" t="e">
        <f>VLOOKUP(R33,Parametry!$K$64:$L$66,2,FALSE)</f>
        <v>#N/A</v>
      </c>
      <c r="T33" s="36">
        <v>0</v>
      </c>
      <c r="U33" s="29"/>
      <c r="V33" s="215" t="e">
        <f>VLOOKUP(U33,Parametry!$K$64:$L$66,2,FALSE)</f>
        <v>#N/A</v>
      </c>
      <c r="W33" s="36">
        <v>0</v>
      </c>
      <c r="X33" s="29"/>
      <c r="Y33" s="215" t="e">
        <f>VLOOKUP(X33,Parametry!$K$64:$L$66,2,FALSE)</f>
        <v>#N/A</v>
      </c>
      <c r="Z33" s="36">
        <v>0</v>
      </c>
      <c r="AA33" s="29"/>
      <c r="AB33" s="218" t="e">
        <f>VLOOKUP(AA33,Parametry!$K$64:$L$66,2,FALSE)</f>
        <v>#N/A</v>
      </c>
      <c r="AC33" s="36">
        <v>0</v>
      </c>
      <c r="AD33" s="179" t="str">
        <f>IF($D$8&gt;0,$D$8,"")</f>
        <v/>
      </c>
      <c r="AE33" s="220"/>
      <c r="AF33" s="54"/>
      <c r="AG33" s="178"/>
      <c r="AH33" s="178"/>
      <c r="AI33" s="222"/>
      <c r="AJ33" s="180"/>
      <c r="AK33" s="181"/>
      <c r="AL33" s="178"/>
      <c r="AM33" s="178"/>
      <c r="AN33" s="181"/>
      <c r="AO33" s="181"/>
      <c r="AP33" s="178"/>
      <c r="AQ33" s="54"/>
      <c r="AR33" s="220"/>
      <c r="AS33" s="176"/>
      <c r="AT33" s="181"/>
      <c r="AU33" s="176"/>
      <c r="AV33" s="181"/>
      <c r="AW33" s="178"/>
      <c r="AX33" s="178"/>
      <c r="AY33" s="178"/>
      <c r="AZ33" s="54"/>
      <c r="BA33" s="220"/>
      <c r="BB33" s="176"/>
      <c r="BC33" s="181"/>
      <c r="BD33" s="176"/>
      <c r="BE33" s="181"/>
      <c r="BF33" s="178"/>
      <c r="BG33" s="178"/>
      <c r="BH33" s="178"/>
      <c r="BI33" s="178"/>
      <c r="BJ33" s="222"/>
      <c r="BK33" s="178"/>
      <c r="BL33" s="178"/>
      <c r="BM33" s="178"/>
      <c r="BN33" s="36">
        <v>0</v>
      </c>
      <c r="BO33" s="29"/>
      <c r="BP33" s="215" t="e">
        <f>VLOOKUP(BO33,Parametry!$K$64:$L$66,2,FALSE)</f>
        <v>#N/A</v>
      </c>
      <c r="BQ33" s="36">
        <v>0</v>
      </c>
      <c r="BR33" s="29"/>
      <c r="BS33" s="224" t="e">
        <f>VLOOKUP(BR33,Parametry!$K$64:$L$66,2,FALSE)</f>
        <v>#N/A</v>
      </c>
    </row>
    <row r="34" spans="1:71" x14ac:dyDescent="0.25">
      <c r="A34" s="243"/>
      <c r="B34" s="228"/>
      <c r="C34" s="182"/>
      <c r="D34" s="182"/>
      <c r="E34" s="213"/>
      <c r="F34" s="213"/>
      <c r="G34" s="183"/>
      <c r="H34" s="182"/>
      <c r="I34" s="182"/>
      <c r="J34" s="216"/>
      <c r="K34" s="182"/>
      <c r="L34" s="182"/>
      <c r="M34" s="216"/>
      <c r="N34" s="182"/>
      <c r="O34" s="182"/>
      <c r="P34" s="216"/>
      <c r="Q34" s="182"/>
      <c r="R34" s="182"/>
      <c r="S34" s="216"/>
      <c r="T34" s="182"/>
      <c r="U34" s="182"/>
      <c r="V34" s="216"/>
      <c r="W34" s="184"/>
      <c r="X34" s="184"/>
      <c r="Y34" s="217"/>
      <c r="Z34" s="184"/>
      <c r="AA34" s="184"/>
      <c r="AB34" s="219"/>
      <c r="AC34" s="184"/>
      <c r="AD34" s="184"/>
      <c r="AE34" s="221"/>
      <c r="AF34" s="166"/>
      <c r="AG34" s="184"/>
      <c r="AH34" s="184"/>
      <c r="AI34" s="217"/>
      <c r="AJ34" s="184"/>
      <c r="AK34" s="184"/>
      <c r="AL34" s="184"/>
      <c r="AM34" s="184"/>
      <c r="AN34" s="184"/>
      <c r="AO34" s="184"/>
      <c r="AP34" s="184"/>
      <c r="AQ34" s="184"/>
      <c r="AR34" s="217"/>
      <c r="AS34" s="184"/>
      <c r="AT34" s="184"/>
      <c r="AU34" s="184"/>
      <c r="AV34" s="184"/>
      <c r="AW34" s="184"/>
      <c r="AX34" s="184"/>
      <c r="AY34" s="184"/>
      <c r="AZ34" s="184"/>
      <c r="BA34" s="217"/>
      <c r="BB34" s="184"/>
      <c r="BC34" s="184"/>
      <c r="BD34" s="184"/>
      <c r="BE34" s="184"/>
      <c r="BF34" s="184"/>
      <c r="BG34" s="184"/>
      <c r="BH34" s="184"/>
      <c r="BI34" s="184"/>
      <c r="BJ34" s="217"/>
      <c r="BK34" s="184"/>
      <c r="BL34" s="184"/>
      <c r="BM34" s="184"/>
      <c r="BN34" s="184"/>
      <c r="BO34" s="184"/>
      <c r="BP34" s="217"/>
      <c r="BQ34" s="184"/>
      <c r="BR34" s="184"/>
      <c r="BS34" s="225"/>
    </row>
    <row r="35" spans="1:71" x14ac:dyDescent="0.25">
      <c r="A35" s="243"/>
      <c r="B35" s="228">
        <f t="shared" si="0"/>
        <v>0</v>
      </c>
      <c r="C35" s="35"/>
      <c r="D35" s="35"/>
      <c r="E35" s="211" t="e">
        <f>VLOOKUP(C35,Parametry!$Q$3:$R$150,2,FALSE)</f>
        <v>#N/A</v>
      </c>
      <c r="F35" s="211" t="e">
        <f>VLOOKUP(D35,Parametry!$Q$3:$R$150,2,FALSE)</f>
        <v>#N/A</v>
      </c>
      <c r="G35" s="173"/>
      <c r="H35" s="292" t="s">
        <v>6</v>
      </c>
      <c r="I35" s="292"/>
      <c r="J35" s="211">
        <f>VLOOKUP(H35,Parametry!$E$3:$F$4,2,FALSE)</f>
        <v>0</v>
      </c>
      <c r="K35" s="292" t="s">
        <v>6</v>
      </c>
      <c r="L35" s="292"/>
      <c r="M35" s="211">
        <f>VLOOKUP(K35,Parametry!$E$3:$F$4,2,FALSE)</f>
        <v>0</v>
      </c>
      <c r="N35" s="292" t="s">
        <v>6</v>
      </c>
      <c r="O35" s="292"/>
      <c r="P35" s="211">
        <f>VLOOKUP(N35,Parametry!$E$3:$F$4,2,FALSE)</f>
        <v>0</v>
      </c>
      <c r="Q35" s="292" t="s">
        <v>6</v>
      </c>
      <c r="R35" s="292"/>
      <c r="S35" s="211">
        <f>VLOOKUP(Q35,Parametry!$E$3:$F$4,2,FALSE)</f>
        <v>0</v>
      </c>
      <c r="T35" s="292" t="s">
        <v>6</v>
      </c>
      <c r="U35" s="292"/>
      <c r="V35" s="211">
        <f>VLOOKUP(T35,Parametry!$E$3:$F$4,2,FALSE)</f>
        <v>0</v>
      </c>
      <c r="W35" s="292" t="s">
        <v>6</v>
      </c>
      <c r="X35" s="292"/>
      <c r="Y35" s="211">
        <f>VLOOKUP(W35,Parametry!$E$3:$F$4,2,FALSE)</f>
        <v>0</v>
      </c>
      <c r="Z35" s="292" t="s">
        <v>6</v>
      </c>
      <c r="AA35" s="292"/>
      <c r="AB35" s="218">
        <f>VLOOKUP(Z35,Parametry!$E$3:$F$4,2,FALSE)</f>
        <v>0</v>
      </c>
      <c r="AC35" s="292" t="s">
        <v>6</v>
      </c>
      <c r="AD35" s="292"/>
      <c r="AE35" s="214">
        <f>VLOOKUP(AC35,Parametry!$E$3:$F$4,2,FALSE)</f>
        <v>0</v>
      </c>
      <c r="AF35" s="174"/>
      <c r="AG35" s="173"/>
      <c r="AH35" s="44" t="s">
        <v>6</v>
      </c>
      <c r="AI35" s="211">
        <f>VLOOKUP(AH35,Parametry!$E$3:$F$4,2,FALSE)</f>
        <v>0</v>
      </c>
      <c r="AJ35" s="175" t="s">
        <v>872</v>
      </c>
      <c r="AK35" s="36">
        <v>0</v>
      </c>
      <c r="AL35" s="175" t="s">
        <v>873</v>
      </c>
      <c r="AM35" s="36">
        <v>0</v>
      </c>
      <c r="AN35" s="175" t="s">
        <v>874</v>
      </c>
      <c r="AO35" s="36">
        <v>0</v>
      </c>
      <c r="AQ35" s="44" t="s">
        <v>6</v>
      </c>
      <c r="AR35" s="211">
        <f>VLOOKUP(AQ35,Parametry!$E$3:$F$4,2,FALSE)</f>
        <v>0</v>
      </c>
      <c r="AS35" s="175" t="s">
        <v>872</v>
      </c>
      <c r="AT35" s="36">
        <v>0</v>
      </c>
      <c r="AU35" s="175" t="s">
        <v>873</v>
      </c>
      <c r="AV35" s="36">
        <v>0</v>
      </c>
      <c r="AW35" s="175" t="s">
        <v>874</v>
      </c>
      <c r="AX35" s="36">
        <v>0</v>
      </c>
      <c r="AZ35" s="44" t="s">
        <v>6</v>
      </c>
      <c r="BA35" s="211">
        <f>VLOOKUP(AZ35,Parametry!$E$3:$F$4,2,FALSE)</f>
        <v>0</v>
      </c>
      <c r="BB35" s="175" t="s">
        <v>872</v>
      </c>
      <c r="BC35" s="36">
        <v>0</v>
      </c>
      <c r="BD35" s="175" t="s">
        <v>873</v>
      </c>
      <c r="BE35" s="36">
        <v>0</v>
      </c>
      <c r="BF35" s="175" t="s">
        <v>874</v>
      </c>
      <c r="BG35" s="36">
        <v>0</v>
      </c>
      <c r="BI35" s="44" t="s">
        <v>6</v>
      </c>
      <c r="BJ35" s="211">
        <f>VLOOKUP(BI35,Parametry!$E$3:$F$4,2,FALSE)</f>
        <v>0</v>
      </c>
      <c r="BK35" s="175" t="s">
        <v>872</v>
      </c>
      <c r="BL35" s="36">
        <v>0</v>
      </c>
      <c r="BM35" s="176"/>
      <c r="BN35" s="292" t="s">
        <v>6</v>
      </c>
      <c r="BO35" s="292"/>
      <c r="BP35" s="211">
        <f>VLOOKUP(BN35,Parametry!$E$3:$F$4,2,FALSE)</f>
        <v>0</v>
      </c>
      <c r="BQ35" s="292" t="s">
        <v>6</v>
      </c>
      <c r="BR35" s="292"/>
      <c r="BS35" s="223">
        <f>VLOOKUP(BQ35,Parametry!$E$3:$F$4,2,FALSE)</f>
        <v>0</v>
      </c>
    </row>
    <row r="36" spans="1:71" x14ac:dyDescent="0.25">
      <c r="A36" s="243"/>
      <c r="B36" s="228"/>
      <c r="C36" s="212">
        <f>IF((C35=""),0,1)</f>
        <v>0</v>
      </c>
      <c r="D36" s="212">
        <f>IF((D35=""),0,1)</f>
        <v>0</v>
      </c>
      <c r="E36" s="211"/>
      <c r="F36" s="211"/>
      <c r="G36" s="177"/>
      <c r="H36" s="36">
        <v>0</v>
      </c>
      <c r="I36" s="29"/>
      <c r="J36" s="215" t="e">
        <f>VLOOKUP(I36,Parametry!$K$64:$L$66,2,FALSE)</f>
        <v>#N/A</v>
      </c>
      <c r="K36" s="36">
        <v>0</v>
      </c>
      <c r="L36" s="29"/>
      <c r="M36" s="215" t="e">
        <f>VLOOKUP(L36,Parametry!$K$64:$L$66,2,FALSE)</f>
        <v>#N/A</v>
      </c>
      <c r="N36" s="36">
        <v>0</v>
      </c>
      <c r="O36" s="29"/>
      <c r="P36" s="215" t="e">
        <f>VLOOKUP(O36,Parametry!$K$64:$L$66,2,FALSE)</f>
        <v>#N/A</v>
      </c>
      <c r="Q36" s="36">
        <v>0</v>
      </c>
      <c r="R36" s="29"/>
      <c r="S36" s="215" t="e">
        <f>VLOOKUP(R36,Parametry!$K$64:$L$66,2,FALSE)</f>
        <v>#N/A</v>
      </c>
      <c r="T36" s="36">
        <v>0</v>
      </c>
      <c r="U36" s="29"/>
      <c r="V36" s="215" t="e">
        <f>VLOOKUP(U36,Parametry!$K$64:$L$66,2,FALSE)</f>
        <v>#N/A</v>
      </c>
      <c r="W36" s="36">
        <v>0</v>
      </c>
      <c r="X36" s="29"/>
      <c r="Y36" s="215" t="e">
        <f>VLOOKUP(X36,Parametry!$K$64:$L$66,2,FALSE)</f>
        <v>#N/A</v>
      </c>
      <c r="Z36" s="36">
        <v>0</v>
      </c>
      <c r="AA36" s="29"/>
      <c r="AB36" s="218" t="e">
        <f>VLOOKUP(AA36,Parametry!$K$64:$L$66,2,FALSE)</f>
        <v>#N/A</v>
      </c>
      <c r="AC36" s="36">
        <v>0</v>
      </c>
      <c r="AD36" s="179" t="str">
        <f>IF($D$8&gt;0,$D$8,"")</f>
        <v/>
      </c>
      <c r="AE36" s="220"/>
      <c r="AF36" s="54"/>
      <c r="AG36" s="178"/>
      <c r="AH36" s="178"/>
      <c r="AI36" s="222"/>
      <c r="AJ36" s="180"/>
      <c r="AK36" s="181"/>
      <c r="AL36" s="178"/>
      <c r="AM36" s="178"/>
      <c r="AN36" s="181"/>
      <c r="AO36" s="181"/>
      <c r="AP36" s="178"/>
      <c r="AQ36" s="54"/>
      <c r="AR36" s="220"/>
      <c r="AS36" s="176"/>
      <c r="AT36" s="181"/>
      <c r="AU36" s="176"/>
      <c r="AV36" s="181"/>
      <c r="AW36" s="178"/>
      <c r="AX36" s="178"/>
      <c r="AY36" s="178"/>
      <c r="AZ36" s="54"/>
      <c r="BA36" s="220"/>
      <c r="BB36" s="176"/>
      <c r="BC36" s="181"/>
      <c r="BD36" s="176"/>
      <c r="BE36" s="181"/>
      <c r="BF36" s="178"/>
      <c r="BG36" s="178"/>
      <c r="BH36" s="178"/>
      <c r="BI36" s="178"/>
      <c r="BJ36" s="222"/>
      <c r="BK36" s="178"/>
      <c r="BL36" s="178"/>
      <c r="BM36" s="178"/>
      <c r="BN36" s="36">
        <v>0</v>
      </c>
      <c r="BO36" s="29"/>
      <c r="BP36" s="215" t="e">
        <f>VLOOKUP(BO36,Parametry!$K$64:$L$66,2,FALSE)</f>
        <v>#N/A</v>
      </c>
      <c r="BQ36" s="36">
        <v>0</v>
      </c>
      <c r="BR36" s="29"/>
      <c r="BS36" s="224" t="e">
        <f>VLOOKUP(BR36,Parametry!$K$64:$L$66,2,FALSE)</f>
        <v>#N/A</v>
      </c>
    </row>
    <row r="37" spans="1:71" x14ac:dyDescent="0.25">
      <c r="A37" s="243"/>
      <c r="B37" s="228"/>
      <c r="C37" s="182"/>
      <c r="D37" s="182"/>
      <c r="E37" s="213"/>
      <c r="F37" s="213"/>
      <c r="G37" s="183"/>
      <c r="H37" s="182"/>
      <c r="I37" s="182"/>
      <c r="J37" s="216"/>
      <c r="K37" s="182"/>
      <c r="L37" s="182"/>
      <c r="M37" s="216"/>
      <c r="N37" s="182"/>
      <c r="O37" s="182"/>
      <c r="P37" s="216"/>
      <c r="Q37" s="182"/>
      <c r="R37" s="182"/>
      <c r="S37" s="216"/>
      <c r="T37" s="182"/>
      <c r="U37" s="182"/>
      <c r="V37" s="216"/>
      <c r="W37" s="184"/>
      <c r="X37" s="184"/>
      <c r="Y37" s="217"/>
      <c r="Z37" s="184"/>
      <c r="AA37" s="184"/>
      <c r="AB37" s="219"/>
      <c r="AC37" s="184"/>
      <c r="AD37" s="184"/>
      <c r="AE37" s="221"/>
      <c r="AF37" s="166"/>
      <c r="AG37" s="184"/>
      <c r="AH37" s="184"/>
      <c r="AI37" s="217"/>
      <c r="AJ37" s="184"/>
      <c r="AK37" s="184"/>
      <c r="AL37" s="184"/>
      <c r="AM37" s="184"/>
      <c r="AN37" s="184"/>
      <c r="AO37" s="184"/>
      <c r="AP37" s="184"/>
      <c r="AQ37" s="184"/>
      <c r="AR37" s="217"/>
      <c r="AS37" s="184"/>
      <c r="AT37" s="184"/>
      <c r="AU37" s="184"/>
      <c r="AV37" s="184"/>
      <c r="AW37" s="184"/>
      <c r="AX37" s="184"/>
      <c r="AY37" s="184"/>
      <c r="AZ37" s="184"/>
      <c r="BA37" s="217"/>
      <c r="BB37" s="184"/>
      <c r="BC37" s="184"/>
      <c r="BD37" s="184"/>
      <c r="BE37" s="184"/>
      <c r="BF37" s="184"/>
      <c r="BG37" s="184"/>
      <c r="BH37" s="184"/>
      <c r="BI37" s="184"/>
      <c r="BJ37" s="217"/>
      <c r="BK37" s="184"/>
      <c r="BL37" s="184"/>
      <c r="BM37" s="184"/>
      <c r="BN37" s="184"/>
      <c r="BO37" s="184"/>
      <c r="BP37" s="217"/>
      <c r="BQ37" s="184"/>
      <c r="BR37" s="184"/>
      <c r="BS37" s="225"/>
    </row>
    <row r="38" spans="1:71" x14ac:dyDescent="0.25">
      <c r="A38" s="243"/>
      <c r="B38" s="228">
        <f t="shared" si="0"/>
        <v>0</v>
      </c>
      <c r="C38" s="35"/>
      <c r="D38" s="35"/>
      <c r="E38" s="211" t="e">
        <f>VLOOKUP(C38,Parametry!$Q$3:$R$150,2,FALSE)</f>
        <v>#N/A</v>
      </c>
      <c r="F38" s="211" t="e">
        <f>VLOOKUP(D38,Parametry!$Q$3:$R$150,2,FALSE)</f>
        <v>#N/A</v>
      </c>
      <c r="G38" s="173"/>
      <c r="H38" s="292" t="s">
        <v>6</v>
      </c>
      <c r="I38" s="292"/>
      <c r="J38" s="211">
        <f>VLOOKUP(H38,Parametry!$E$3:$F$4,2,FALSE)</f>
        <v>0</v>
      </c>
      <c r="K38" s="292" t="s">
        <v>6</v>
      </c>
      <c r="L38" s="292"/>
      <c r="M38" s="211">
        <f>VLOOKUP(K38,Parametry!$E$3:$F$4,2,FALSE)</f>
        <v>0</v>
      </c>
      <c r="N38" s="292" t="s">
        <v>6</v>
      </c>
      <c r="O38" s="292"/>
      <c r="P38" s="211">
        <f>VLOOKUP(N38,Parametry!$E$3:$F$4,2,FALSE)</f>
        <v>0</v>
      </c>
      <c r="Q38" s="292" t="s">
        <v>6</v>
      </c>
      <c r="R38" s="292"/>
      <c r="S38" s="211">
        <f>VLOOKUP(Q38,Parametry!$E$3:$F$4,2,FALSE)</f>
        <v>0</v>
      </c>
      <c r="T38" s="292" t="s">
        <v>6</v>
      </c>
      <c r="U38" s="292"/>
      <c r="V38" s="211">
        <f>VLOOKUP(T38,Parametry!$E$3:$F$4,2,FALSE)</f>
        <v>0</v>
      </c>
      <c r="W38" s="292" t="s">
        <v>6</v>
      </c>
      <c r="X38" s="292"/>
      <c r="Y38" s="211">
        <f>VLOOKUP(W38,Parametry!$E$3:$F$4,2,FALSE)</f>
        <v>0</v>
      </c>
      <c r="Z38" s="292" t="s">
        <v>6</v>
      </c>
      <c r="AA38" s="292"/>
      <c r="AB38" s="218">
        <f>VLOOKUP(Z38,Parametry!$E$3:$F$4,2,FALSE)</f>
        <v>0</v>
      </c>
      <c r="AC38" s="292" t="s">
        <v>6</v>
      </c>
      <c r="AD38" s="292"/>
      <c r="AE38" s="214">
        <f>VLOOKUP(AC38,Parametry!$E$3:$F$4,2,FALSE)</f>
        <v>0</v>
      </c>
      <c r="AF38" s="174"/>
      <c r="AG38" s="173"/>
      <c r="AH38" s="44" t="s">
        <v>6</v>
      </c>
      <c r="AI38" s="211">
        <f>VLOOKUP(AH38,Parametry!$E$3:$F$4,2,FALSE)</f>
        <v>0</v>
      </c>
      <c r="AJ38" s="175" t="s">
        <v>872</v>
      </c>
      <c r="AK38" s="36">
        <v>0</v>
      </c>
      <c r="AL38" s="175" t="s">
        <v>873</v>
      </c>
      <c r="AM38" s="36">
        <v>0</v>
      </c>
      <c r="AN38" s="175" t="s">
        <v>874</v>
      </c>
      <c r="AO38" s="36">
        <v>0</v>
      </c>
      <c r="AQ38" s="44" t="s">
        <v>6</v>
      </c>
      <c r="AR38" s="211">
        <f>VLOOKUP(AQ38,Parametry!$E$3:$F$4,2,FALSE)</f>
        <v>0</v>
      </c>
      <c r="AS38" s="175" t="s">
        <v>872</v>
      </c>
      <c r="AT38" s="36">
        <v>0</v>
      </c>
      <c r="AU38" s="175" t="s">
        <v>873</v>
      </c>
      <c r="AV38" s="36">
        <v>0</v>
      </c>
      <c r="AW38" s="175" t="s">
        <v>874</v>
      </c>
      <c r="AX38" s="36">
        <v>0</v>
      </c>
      <c r="AZ38" s="44" t="s">
        <v>6</v>
      </c>
      <c r="BA38" s="211">
        <f>VLOOKUP(AZ38,Parametry!$E$3:$F$4,2,FALSE)</f>
        <v>0</v>
      </c>
      <c r="BB38" s="175" t="s">
        <v>872</v>
      </c>
      <c r="BC38" s="36">
        <v>0</v>
      </c>
      <c r="BD38" s="175" t="s">
        <v>873</v>
      </c>
      <c r="BE38" s="36">
        <v>0</v>
      </c>
      <c r="BF38" s="175" t="s">
        <v>874</v>
      </c>
      <c r="BG38" s="36">
        <v>0</v>
      </c>
      <c r="BI38" s="44" t="s">
        <v>6</v>
      </c>
      <c r="BJ38" s="211">
        <f>VLOOKUP(BI38,Parametry!$E$3:$F$4,2,FALSE)</f>
        <v>0</v>
      </c>
      <c r="BK38" s="175" t="s">
        <v>872</v>
      </c>
      <c r="BL38" s="36">
        <v>0</v>
      </c>
      <c r="BM38" s="176"/>
      <c r="BN38" s="292" t="s">
        <v>6</v>
      </c>
      <c r="BO38" s="292"/>
      <c r="BP38" s="211">
        <f>VLOOKUP(BN38,Parametry!$E$3:$F$4,2,FALSE)</f>
        <v>0</v>
      </c>
      <c r="BQ38" s="292" t="s">
        <v>6</v>
      </c>
      <c r="BR38" s="292"/>
      <c r="BS38" s="223">
        <f>VLOOKUP(BQ38,Parametry!$E$3:$F$4,2,FALSE)</f>
        <v>0</v>
      </c>
    </row>
    <row r="39" spans="1:71" x14ac:dyDescent="0.25">
      <c r="A39" s="243"/>
      <c r="B39" s="227"/>
      <c r="C39" s="212">
        <f>IF((C38=""),0,1)</f>
        <v>0</v>
      </c>
      <c r="D39" s="212">
        <f>IF((D38=""),0,1)</f>
        <v>0</v>
      </c>
      <c r="E39" s="211"/>
      <c r="F39" s="211"/>
      <c r="G39" s="177"/>
      <c r="H39" s="36">
        <v>0</v>
      </c>
      <c r="I39" s="29"/>
      <c r="J39" s="215" t="e">
        <f>VLOOKUP(I39,Parametry!$K$64:$L$66,2,FALSE)</f>
        <v>#N/A</v>
      </c>
      <c r="K39" s="36">
        <v>0</v>
      </c>
      <c r="L39" s="29"/>
      <c r="M39" s="215" t="e">
        <f>VLOOKUP(L39,Parametry!$K$64:$L$66,2,FALSE)</f>
        <v>#N/A</v>
      </c>
      <c r="N39" s="36">
        <v>0</v>
      </c>
      <c r="O39" s="29"/>
      <c r="P39" s="215" t="e">
        <f>VLOOKUP(O39,Parametry!$K$64:$L$66,2,FALSE)</f>
        <v>#N/A</v>
      </c>
      <c r="Q39" s="36">
        <v>0</v>
      </c>
      <c r="R39" s="29"/>
      <c r="S39" s="215" t="e">
        <f>VLOOKUP(R39,Parametry!$K$64:$L$66,2,FALSE)</f>
        <v>#N/A</v>
      </c>
      <c r="T39" s="36">
        <v>0</v>
      </c>
      <c r="U39" s="29"/>
      <c r="V39" s="215" t="e">
        <f>VLOOKUP(U39,Parametry!$K$64:$L$66,2,FALSE)</f>
        <v>#N/A</v>
      </c>
      <c r="W39" s="36">
        <v>0</v>
      </c>
      <c r="X39" s="29"/>
      <c r="Y39" s="215" t="e">
        <f>VLOOKUP(X39,Parametry!$K$64:$L$66,2,FALSE)</f>
        <v>#N/A</v>
      </c>
      <c r="Z39" s="36">
        <v>0</v>
      </c>
      <c r="AA39" s="29"/>
      <c r="AB39" s="218" t="e">
        <f>VLOOKUP(AA39,Parametry!$K$64:$L$66,2,FALSE)</f>
        <v>#N/A</v>
      </c>
      <c r="AC39" s="36">
        <v>0</v>
      </c>
      <c r="AD39" s="179" t="str">
        <f>IF($D$8&gt;0,$D$8,"")</f>
        <v/>
      </c>
      <c r="AE39" s="220"/>
      <c r="AF39" s="54"/>
      <c r="AG39" s="178"/>
      <c r="AH39" s="178"/>
      <c r="AI39" s="178"/>
      <c r="AJ39" s="180"/>
      <c r="AK39" s="181"/>
      <c r="AL39" s="178"/>
      <c r="AM39" s="178"/>
      <c r="AN39" s="181"/>
      <c r="AO39" s="181"/>
      <c r="AP39" s="178"/>
      <c r="AQ39" s="54"/>
      <c r="AR39" s="54"/>
      <c r="AS39" s="176"/>
      <c r="AT39" s="181"/>
      <c r="AU39" s="176"/>
      <c r="AV39" s="181"/>
      <c r="AW39" s="178"/>
      <c r="AX39" s="178"/>
      <c r="AY39" s="178"/>
      <c r="AZ39" s="54"/>
      <c r="BA39" s="54"/>
      <c r="BB39" s="176"/>
      <c r="BC39" s="181"/>
      <c r="BD39" s="176"/>
      <c r="BE39" s="181"/>
      <c r="BF39" s="178"/>
      <c r="BG39" s="178"/>
      <c r="BH39" s="178"/>
      <c r="BI39" s="178"/>
      <c r="BJ39" s="178"/>
      <c r="BK39" s="178"/>
      <c r="BL39" s="178"/>
      <c r="BM39" s="178"/>
      <c r="BN39" s="36">
        <v>0</v>
      </c>
      <c r="BO39" s="29"/>
      <c r="BP39" s="215" t="e">
        <f>VLOOKUP(BO39,Parametry!$K$64:$L$66,2,FALSE)</f>
        <v>#N/A</v>
      </c>
      <c r="BQ39" s="36">
        <v>0</v>
      </c>
      <c r="BR39" s="29"/>
      <c r="BS39" s="224" t="e">
        <f>VLOOKUP(BR39,Parametry!$K$64:$L$66,2,FALSE)</f>
        <v>#N/A</v>
      </c>
    </row>
    <row r="40" spans="1:71" x14ac:dyDescent="0.25">
      <c r="A40" s="243"/>
      <c r="B40" s="185"/>
      <c r="C40" s="75"/>
      <c r="D40" s="75"/>
      <c r="E40" s="186"/>
      <c r="F40" s="186"/>
      <c r="G40" s="186"/>
      <c r="H40" s="75"/>
      <c r="I40" s="75"/>
      <c r="J40" s="75"/>
      <c r="K40" s="75"/>
      <c r="L40" s="75"/>
      <c r="M40" s="75"/>
      <c r="N40" s="75"/>
      <c r="O40" s="75"/>
      <c r="P40" s="75"/>
      <c r="Q40" s="75"/>
      <c r="R40" s="75"/>
      <c r="S40" s="75"/>
      <c r="T40" s="75"/>
      <c r="U40" s="75"/>
      <c r="V40" s="75"/>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8"/>
    </row>
    <row r="42" spans="1:71" hidden="1" x14ac:dyDescent="0.25"/>
    <row r="43" spans="1:71" hidden="1" x14ac:dyDescent="0.25"/>
    <row r="44" spans="1:71" ht="18" customHeight="1" x14ac:dyDescent="0.25">
      <c r="B44" s="85"/>
      <c r="C44" s="300" t="s">
        <v>895</v>
      </c>
      <c r="D44" s="300"/>
      <c r="E44" s="189"/>
      <c r="F44" s="190"/>
      <c r="G44" s="191"/>
    </row>
    <row r="45" spans="1:71" ht="21.75" customHeight="1" x14ac:dyDescent="0.25">
      <c r="B45" s="88"/>
      <c r="C45" s="250" t="s">
        <v>896</v>
      </c>
      <c r="D45" s="250"/>
      <c r="E45" s="250"/>
      <c r="F45" s="192"/>
      <c r="G45" s="191"/>
    </row>
    <row r="46" spans="1:71" x14ac:dyDescent="0.25">
      <c r="B46" s="88"/>
      <c r="C46" s="52"/>
      <c r="D46" s="52"/>
      <c r="E46" s="193"/>
      <c r="F46" s="194"/>
      <c r="G46" s="191"/>
    </row>
    <row r="47" spans="1:71" x14ac:dyDescent="0.25">
      <c r="B47" s="88"/>
      <c r="C47" s="35"/>
      <c r="D47" s="235">
        <f>IF((C47=""),0,1)</f>
        <v>0</v>
      </c>
      <c r="E47" s="214" t="e">
        <f>VLOOKUP(C47,Parametry!$Q$3:$R$150,2,FALSE)</f>
        <v>#N/A</v>
      </c>
      <c r="F47" s="234"/>
      <c r="G47" s="191"/>
    </row>
    <row r="48" spans="1:71" x14ac:dyDescent="0.25">
      <c r="B48" s="88"/>
      <c r="C48" s="35"/>
      <c r="D48" s="235">
        <f t="shared" ref="D48:D51" si="1">IF((C48=""),0,1)</f>
        <v>0</v>
      </c>
      <c r="E48" s="214" t="e">
        <f>VLOOKUP(C48,Parametry!$Q$3:$R$150,2,FALSE)</f>
        <v>#N/A</v>
      </c>
      <c r="F48" s="234"/>
      <c r="G48" s="191"/>
    </row>
    <row r="49" spans="2:7" x14ac:dyDescent="0.25">
      <c r="B49" s="88"/>
      <c r="C49" s="35"/>
      <c r="D49" s="235">
        <f t="shared" si="1"/>
        <v>0</v>
      </c>
      <c r="E49" s="214" t="e">
        <f>VLOOKUP(C49,Parametry!$Q$3:$R$150,2,FALSE)</f>
        <v>#N/A</v>
      </c>
      <c r="F49" s="234"/>
      <c r="G49" s="191"/>
    </row>
    <row r="50" spans="2:7" x14ac:dyDescent="0.25">
      <c r="B50" s="88"/>
      <c r="C50" s="35"/>
      <c r="D50" s="235">
        <f t="shared" si="1"/>
        <v>0</v>
      </c>
      <c r="E50" s="214" t="e">
        <f>VLOOKUP(C50,Parametry!$Q$3:$R$150,2,FALSE)</f>
        <v>#N/A</v>
      </c>
      <c r="F50" s="234"/>
      <c r="G50" s="191"/>
    </row>
    <row r="51" spans="2:7" x14ac:dyDescent="0.25">
      <c r="B51" s="88"/>
      <c r="C51" s="35"/>
      <c r="D51" s="235">
        <f t="shared" si="1"/>
        <v>0</v>
      </c>
      <c r="E51" s="214" t="e">
        <f>VLOOKUP(C51,Parametry!$Q$3:$R$150,2,FALSE)</f>
        <v>#N/A</v>
      </c>
      <c r="F51" s="234"/>
      <c r="G51" s="191"/>
    </row>
    <row r="52" spans="2:7" x14ac:dyDescent="0.25">
      <c r="B52" s="91"/>
      <c r="C52" s="93"/>
      <c r="D52" s="93"/>
      <c r="E52" s="195"/>
      <c r="F52" s="196"/>
      <c r="G52" s="191"/>
    </row>
  </sheetData>
  <sheetProtection password="93B8" sheet="1" objects="1" scenarios="1" selectLockedCells="1"/>
  <mergeCells count="135">
    <mergeCell ref="C6:F6"/>
    <mergeCell ref="H6:I6"/>
    <mergeCell ref="K6:L6"/>
    <mergeCell ref="N6:O6"/>
    <mergeCell ref="Q6:R6"/>
    <mergeCell ref="T6:U6"/>
    <mergeCell ref="W6:X6"/>
    <mergeCell ref="Z6:AA6"/>
    <mergeCell ref="AC6:AE6"/>
    <mergeCell ref="AG6:AO6"/>
    <mergeCell ref="C44:D44"/>
    <mergeCell ref="C45:E45"/>
    <mergeCell ref="C9:D9"/>
    <mergeCell ref="W38:X38"/>
    <mergeCell ref="Z38:AA38"/>
    <mergeCell ref="BN38:BO38"/>
    <mergeCell ref="BQ38:BR38"/>
    <mergeCell ref="H38:I38"/>
    <mergeCell ref="K38:L38"/>
    <mergeCell ref="N38:O38"/>
    <mergeCell ref="Q38:R38"/>
    <mergeCell ref="T38:U38"/>
    <mergeCell ref="W32:X32"/>
    <mergeCell ref="Z32:AA32"/>
    <mergeCell ref="BN32:BO32"/>
    <mergeCell ref="BQ32:BR32"/>
    <mergeCell ref="H35:I35"/>
    <mergeCell ref="K35:L35"/>
    <mergeCell ref="N35:O35"/>
    <mergeCell ref="Q35:R35"/>
    <mergeCell ref="T35:U35"/>
    <mergeCell ref="W35:X35"/>
    <mergeCell ref="Z35:AA35"/>
    <mergeCell ref="BN35:BO35"/>
    <mergeCell ref="BQ35:BR35"/>
    <mergeCell ref="H32:I32"/>
    <mergeCell ref="K32:L32"/>
    <mergeCell ref="N32:O32"/>
    <mergeCell ref="Q32:R32"/>
    <mergeCell ref="T32:U32"/>
    <mergeCell ref="W26:X26"/>
    <mergeCell ref="Z26:AA26"/>
    <mergeCell ref="BN26:BO26"/>
    <mergeCell ref="BQ26:BR26"/>
    <mergeCell ref="H29:I29"/>
    <mergeCell ref="K29:L29"/>
    <mergeCell ref="N29:O29"/>
    <mergeCell ref="Q29:R29"/>
    <mergeCell ref="T29:U29"/>
    <mergeCell ref="W29:X29"/>
    <mergeCell ref="Z29:AA29"/>
    <mergeCell ref="BN29:BO29"/>
    <mergeCell ref="BQ29:BR29"/>
    <mergeCell ref="H26:I26"/>
    <mergeCell ref="K26:L26"/>
    <mergeCell ref="N26:O26"/>
    <mergeCell ref="Q26:R26"/>
    <mergeCell ref="BN20:BO20"/>
    <mergeCell ref="BQ20:BR20"/>
    <mergeCell ref="H23:I23"/>
    <mergeCell ref="K23:L23"/>
    <mergeCell ref="N23:O23"/>
    <mergeCell ref="Q23:R23"/>
    <mergeCell ref="T23:U23"/>
    <mergeCell ref="W23:X23"/>
    <mergeCell ref="Z23:AA23"/>
    <mergeCell ref="BN23:BO23"/>
    <mergeCell ref="BQ23:BR23"/>
    <mergeCell ref="H20:I20"/>
    <mergeCell ref="K20:L20"/>
    <mergeCell ref="N20:O20"/>
    <mergeCell ref="Q20:R20"/>
    <mergeCell ref="T20:U20"/>
    <mergeCell ref="AC20:AD20"/>
    <mergeCell ref="AC23:AD23"/>
    <mergeCell ref="AC17:AD17"/>
    <mergeCell ref="T26:U26"/>
    <mergeCell ref="W20:X20"/>
    <mergeCell ref="Z20:AA20"/>
    <mergeCell ref="AC26:AD26"/>
    <mergeCell ref="H17:I17"/>
    <mergeCell ref="K17:L17"/>
    <mergeCell ref="N17:O17"/>
    <mergeCell ref="Q17:R17"/>
    <mergeCell ref="T17:U17"/>
    <mergeCell ref="W17:X17"/>
    <mergeCell ref="Z17:AA17"/>
    <mergeCell ref="BN17:BO17"/>
    <mergeCell ref="BQ17:BR17"/>
    <mergeCell ref="Z5:AA5"/>
    <mergeCell ref="Z11:AA11"/>
    <mergeCell ref="Q11:R11"/>
    <mergeCell ref="T11:U11"/>
    <mergeCell ref="W11:X11"/>
    <mergeCell ref="W14:X14"/>
    <mergeCell ref="Z14:AA14"/>
    <mergeCell ref="BN14:BO14"/>
    <mergeCell ref="BQ14:BR14"/>
    <mergeCell ref="AQ6:AX6"/>
    <mergeCell ref="BI6:BL6"/>
    <mergeCell ref="BN6:BO6"/>
    <mergeCell ref="BQ6:BR6"/>
    <mergeCell ref="AZ5:BG5"/>
    <mergeCell ref="AZ6:BG6"/>
    <mergeCell ref="H8:W8"/>
    <mergeCell ref="H14:I14"/>
    <mergeCell ref="K14:L14"/>
    <mergeCell ref="N14:O14"/>
    <mergeCell ref="Q14:R14"/>
    <mergeCell ref="T14:U14"/>
    <mergeCell ref="AC14:AD14"/>
    <mergeCell ref="C5:E5"/>
    <mergeCell ref="AC29:AD29"/>
    <mergeCell ref="AC32:AD32"/>
    <mergeCell ref="AC35:AD35"/>
    <mergeCell ref="AC38:AD38"/>
    <mergeCell ref="H9:BR9"/>
    <mergeCell ref="H5:I5"/>
    <mergeCell ref="H11:I11"/>
    <mergeCell ref="K5:L5"/>
    <mergeCell ref="N5:O5"/>
    <mergeCell ref="K11:L11"/>
    <mergeCell ref="N11:O11"/>
    <mergeCell ref="BI5:BL5"/>
    <mergeCell ref="AC11:AD11"/>
    <mergeCell ref="AC5:AE5"/>
    <mergeCell ref="AG5:AO5"/>
    <mergeCell ref="BN5:BO5"/>
    <mergeCell ref="BN11:BO11"/>
    <mergeCell ref="BQ5:BR5"/>
    <mergeCell ref="BQ11:BR11"/>
    <mergeCell ref="AQ5:AX5"/>
    <mergeCell ref="Q5:R5"/>
    <mergeCell ref="T5:U5"/>
    <mergeCell ref="W5:X5"/>
  </mergeCells>
  <conditionalFormatting sqref="C11:D11">
    <cfRule type="expression" dxfId="571" priority="364">
      <formula>"$E$12=0"</formula>
    </cfRule>
  </conditionalFormatting>
  <conditionalFormatting sqref="B11:B38">
    <cfRule type="cellIs" dxfId="570" priority="363" operator="between">
      <formula>1</formula>
      <formula>2</formula>
    </cfRule>
  </conditionalFormatting>
  <conditionalFormatting sqref="H12">
    <cfRule type="cellIs" dxfId="569" priority="358" operator="greaterThan">
      <formula>0</formula>
    </cfRule>
  </conditionalFormatting>
  <conditionalFormatting sqref="I12">
    <cfRule type="cellIs" dxfId="568" priority="357" operator="notEqual">
      <formula>""</formula>
    </cfRule>
  </conditionalFormatting>
  <conditionalFormatting sqref="H15">
    <cfRule type="cellIs" dxfId="567" priority="356" operator="greaterThan">
      <formula>0</formula>
    </cfRule>
  </conditionalFormatting>
  <conditionalFormatting sqref="H18">
    <cfRule type="cellIs" dxfId="566" priority="355" operator="greaterThan">
      <formula>0</formula>
    </cfRule>
  </conditionalFormatting>
  <conditionalFormatting sqref="H21">
    <cfRule type="cellIs" dxfId="565" priority="354" operator="greaterThan">
      <formula>0</formula>
    </cfRule>
  </conditionalFormatting>
  <conditionalFormatting sqref="H24">
    <cfRule type="cellIs" dxfId="564" priority="353" operator="greaterThan">
      <formula>0</formula>
    </cfRule>
  </conditionalFormatting>
  <conditionalFormatting sqref="H27">
    <cfRule type="cellIs" dxfId="563" priority="352" operator="greaterThan">
      <formula>0</formula>
    </cfRule>
  </conditionalFormatting>
  <conditionalFormatting sqref="H30">
    <cfRule type="cellIs" dxfId="562" priority="351" operator="greaterThan">
      <formula>0</formula>
    </cfRule>
  </conditionalFormatting>
  <conditionalFormatting sqref="H33">
    <cfRule type="cellIs" dxfId="561" priority="350" operator="greaterThan">
      <formula>0</formula>
    </cfRule>
  </conditionalFormatting>
  <conditionalFormatting sqref="H36">
    <cfRule type="cellIs" dxfId="560" priority="349" operator="greaterThan">
      <formula>0</formula>
    </cfRule>
  </conditionalFormatting>
  <conditionalFormatting sqref="H39">
    <cfRule type="cellIs" dxfId="559" priority="348" operator="greaterThan">
      <formula>0</formula>
    </cfRule>
  </conditionalFormatting>
  <conditionalFormatting sqref="K12">
    <cfRule type="cellIs" dxfId="558" priority="347" operator="greaterThan">
      <formula>0</formula>
    </cfRule>
  </conditionalFormatting>
  <conditionalFormatting sqref="K15">
    <cfRule type="cellIs" dxfId="557" priority="346" operator="greaterThan">
      <formula>0</formula>
    </cfRule>
  </conditionalFormatting>
  <conditionalFormatting sqref="K18">
    <cfRule type="cellIs" dxfId="556" priority="345" operator="greaterThan">
      <formula>0</formula>
    </cfRule>
  </conditionalFormatting>
  <conditionalFormatting sqref="K21">
    <cfRule type="cellIs" dxfId="555" priority="344" operator="greaterThan">
      <formula>0</formula>
    </cfRule>
  </conditionalFormatting>
  <conditionalFormatting sqref="K24">
    <cfRule type="cellIs" dxfId="554" priority="343" operator="greaterThan">
      <formula>0</formula>
    </cfRule>
  </conditionalFormatting>
  <conditionalFormatting sqref="K27">
    <cfRule type="cellIs" dxfId="553" priority="342" operator="greaterThan">
      <formula>0</formula>
    </cfRule>
  </conditionalFormatting>
  <conditionalFormatting sqref="K30">
    <cfRule type="cellIs" dxfId="552" priority="341" operator="greaterThan">
      <formula>0</formula>
    </cfRule>
  </conditionalFormatting>
  <conditionalFormatting sqref="K33">
    <cfRule type="cellIs" dxfId="551" priority="340" operator="greaterThan">
      <formula>0</formula>
    </cfRule>
  </conditionalFormatting>
  <conditionalFormatting sqref="K36">
    <cfRule type="cellIs" dxfId="550" priority="339" operator="greaterThan">
      <formula>0</formula>
    </cfRule>
  </conditionalFormatting>
  <conditionalFormatting sqref="K39">
    <cfRule type="cellIs" dxfId="549" priority="338" operator="greaterThan">
      <formula>0</formula>
    </cfRule>
  </conditionalFormatting>
  <conditionalFormatting sqref="N12">
    <cfRule type="cellIs" dxfId="548" priority="337" operator="greaterThan">
      <formula>0</formula>
    </cfRule>
  </conditionalFormatting>
  <conditionalFormatting sqref="N15">
    <cfRule type="cellIs" dxfId="547" priority="336" operator="greaterThan">
      <formula>0</formula>
    </cfRule>
  </conditionalFormatting>
  <conditionalFormatting sqref="N18">
    <cfRule type="cellIs" dxfId="546" priority="335" operator="greaterThan">
      <formula>0</formula>
    </cfRule>
  </conditionalFormatting>
  <conditionalFormatting sqref="N21">
    <cfRule type="cellIs" dxfId="545" priority="334" operator="greaterThan">
      <formula>0</formula>
    </cfRule>
  </conditionalFormatting>
  <conditionalFormatting sqref="N24">
    <cfRule type="cellIs" dxfId="544" priority="333" operator="greaterThan">
      <formula>0</formula>
    </cfRule>
  </conditionalFormatting>
  <conditionalFormatting sqref="N27">
    <cfRule type="cellIs" dxfId="543" priority="332" operator="greaterThan">
      <formula>0</formula>
    </cfRule>
  </conditionalFormatting>
  <conditionalFormatting sqref="N30">
    <cfRule type="cellIs" dxfId="542" priority="331" operator="greaterThan">
      <formula>0</formula>
    </cfRule>
  </conditionalFormatting>
  <conditionalFormatting sqref="N33">
    <cfRule type="cellIs" dxfId="541" priority="330" operator="greaterThan">
      <formula>0</formula>
    </cfRule>
  </conditionalFormatting>
  <conditionalFormatting sqref="N36">
    <cfRule type="cellIs" dxfId="540" priority="329" operator="greaterThan">
      <formula>0</formula>
    </cfRule>
  </conditionalFormatting>
  <conditionalFormatting sqref="N39">
    <cfRule type="cellIs" dxfId="539" priority="328" operator="greaterThan">
      <formula>0</formula>
    </cfRule>
  </conditionalFormatting>
  <conditionalFormatting sqref="Q12">
    <cfRule type="cellIs" dxfId="538" priority="327" operator="greaterThan">
      <formula>0</formula>
    </cfRule>
  </conditionalFormatting>
  <conditionalFormatting sqref="Q15">
    <cfRule type="cellIs" dxfId="537" priority="326" operator="greaterThan">
      <formula>0</formula>
    </cfRule>
  </conditionalFormatting>
  <conditionalFormatting sqref="Q18">
    <cfRule type="cellIs" dxfId="536" priority="325" operator="greaterThan">
      <formula>0</formula>
    </cfRule>
  </conditionalFormatting>
  <conditionalFormatting sqref="Q21">
    <cfRule type="cellIs" dxfId="535" priority="324" operator="greaterThan">
      <formula>0</formula>
    </cfRule>
  </conditionalFormatting>
  <conditionalFormatting sqref="Q24">
    <cfRule type="cellIs" dxfId="534" priority="323" operator="greaterThan">
      <formula>0</formula>
    </cfRule>
  </conditionalFormatting>
  <conditionalFormatting sqref="Q27">
    <cfRule type="cellIs" dxfId="533" priority="322" operator="greaterThan">
      <formula>0</formula>
    </cfRule>
  </conditionalFormatting>
  <conditionalFormatting sqref="Q30">
    <cfRule type="cellIs" dxfId="532" priority="321" operator="greaterThan">
      <formula>0</formula>
    </cfRule>
  </conditionalFormatting>
  <conditionalFormatting sqref="Q33">
    <cfRule type="cellIs" dxfId="531" priority="320" operator="greaterThan">
      <formula>0</formula>
    </cfRule>
  </conditionalFormatting>
  <conditionalFormatting sqref="Q36">
    <cfRule type="cellIs" dxfId="530" priority="319" operator="greaterThan">
      <formula>0</formula>
    </cfRule>
  </conditionalFormatting>
  <conditionalFormatting sqref="Q39">
    <cfRule type="cellIs" dxfId="529" priority="318" operator="greaterThan">
      <formula>0</formula>
    </cfRule>
  </conditionalFormatting>
  <conditionalFormatting sqref="T12">
    <cfRule type="cellIs" dxfId="528" priority="317" operator="greaterThan">
      <formula>0</formula>
    </cfRule>
  </conditionalFormatting>
  <conditionalFormatting sqref="T15">
    <cfRule type="cellIs" dxfId="527" priority="316" operator="greaterThan">
      <formula>0</formula>
    </cfRule>
  </conditionalFormatting>
  <conditionalFormatting sqref="T18">
    <cfRule type="cellIs" dxfId="526" priority="315" operator="greaterThan">
      <formula>0</formula>
    </cfRule>
  </conditionalFormatting>
  <conditionalFormatting sqref="T21">
    <cfRule type="cellIs" dxfId="525" priority="314" operator="greaterThan">
      <formula>0</formula>
    </cfRule>
  </conditionalFormatting>
  <conditionalFormatting sqref="T24">
    <cfRule type="cellIs" dxfId="524" priority="313" operator="greaterThan">
      <formula>0</formula>
    </cfRule>
  </conditionalFormatting>
  <conditionalFormatting sqref="T27">
    <cfRule type="cellIs" dxfId="523" priority="312" operator="greaterThan">
      <formula>0</formula>
    </cfRule>
  </conditionalFormatting>
  <conditionalFormatting sqref="T30">
    <cfRule type="cellIs" dxfId="522" priority="311" operator="greaterThan">
      <formula>0</formula>
    </cfRule>
  </conditionalFormatting>
  <conditionalFormatting sqref="T33">
    <cfRule type="cellIs" dxfId="521" priority="310" operator="greaterThan">
      <formula>0</formula>
    </cfRule>
  </conditionalFormatting>
  <conditionalFormatting sqref="T36">
    <cfRule type="cellIs" dxfId="520" priority="309" operator="greaterThan">
      <formula>0</formula>
    </cfRule>
  </conditionalFormatting>
  <conditionalFormatting sqref="T39">
    <cfRule type="cellIs" dxfId="519" priority="308" operator="greaterThan">
      <formula>0</formula>
    </cfRule>
  </conditionalFormatting>
  <conditionalFormatting sqref="W12">
    <cfRule type="cellIs" dxfId="518" priority="307" operator="greaterThan">
      <formula>0</formula>
    </cfRule>
  </conditionalFormatting>
  <conditionalFormatting sqref="W15">
    <cfRule type="cellIs" dxfId="517" priority="306" operator="greaterThan">
      <formula>0</formula>
    </cfRule>
  </conditionalFormatting>
  <conditionalFormatting sqref="W18">
    <cfRule type="cellIs" dxfId="516" priority="305" operator="greaterThan">
      <formula>0</formula>
    </cfRule>
  </conditionalFormatting>
  <conditionalFormatting sqref="W21">
    <cfRule type="cellIs" dxfId="515" priority="304" operator="greaterThan">
      <formula>0</formula>
    </cfRule>
  </conditionalFormatting>
  <conditionalFormatting sqref="W24">
    <cfRule type="cellIs" dxfId="514" priority="303" operator="greaterThan">
      <formula>0</formula>
    </cfRule>
  </conditionalFormatting>
  <conditionalFormatting sqref="W27">
    <cfRule type="cellIs" dxfId="513" priority="302" operator="greaterThan">
      <formula>0</formula>
    </cfRule>
  </conditionalFormatting>
  <conditionalFormatting sqref="W30">
    <cfRule type="cellIs" dxfId="512" priority="301" operator="greaterThan">
      <formula>0</formula>
    </cfRule>
  </conditionalFormatting>
  <conditionalFormatting sqref="W33">
    <cfRule type="cellIs" dxfId="511" priority="300" operator="greaterThan">
      <formula>0</formula>
    </cfRule>
  </conditionalFormatting>
  <conditionalFormatting sqref="W36">
    <cfRule type="cellIs" dxfId="510" priority="299" operator="greaterThan">
      <formula>0</formula>
    </cfRule>
  </conditionalFormatting>
  <conditionalFormatting sqref="W39">
    <cfRule type="cellIs" dxfId="509" priority="298" operator="greaterThan">
      <formula>0</formula>
    </cfRule>
  </conditionalFormatting>
  <conditionalFormatting sqref="Z12">
    <cfRule type="cellIs" dxfId="508" priority="297" operator="greaterThan">
      <formula>0</formula>
    </cfRule>
  </conditionalFormatting>
  <conditionalFormatting sqref="Z15">
    <cfRule type="cellIs" dxfId="507" priority="296" operator="greaterThan">
      <formula>0</formula>
    </cfRule>
  </conditionalFormatting>
  <conditionalFormatting sqref="Z18">
    <cfRule type="cellIs" dxfId="506" priority="295" operator="greaterThan">
      <formula>0</formula>
    </cfRule>
  </conditionalFormatting>
  <conditionalFormatting sqref="Z21">
    <cfRule type="cellIs" dxfId="505" priority="294" operator="greaterThan">
      <formula>0</formula>
    </cfRule>
  </conditionalFormatting>
  <conditionalFormatting sqref="Z24">
    <cfRule type="cellIs" dxfId="504" priority="293" operator="greaterThan">
      <formula>0</formula>
    </cfRule>
  </conditionalFormatting>
  <conditionalFormatting sqref="Z27">
    <cfRule type="cellIs" dxfId="503" priority="292" operator="greaterThan">
      <formula>0</formula>
    </cfRule>
  </conditionalFormatting>
  <conditionalFormatting sqref="Z30">
    <cfRule type="cellIs" dxfId="502" priority="291" operator="greaterThan">
      <formula>0</formula>
    </cfRule>
  </conditionalFormatting>
  <conditionalFormatting sqref="Z33">
    <cfRule type="cellIs" dxfId="501" priority="290" operator="greaterThan">
      <formula>0</formula>
    </cfRule>
  </conditionalFormatting>
  <conditionalFormatting sqref="Z36">
    <cfRule type="cellIs" dxfId="500" priority="289" operator="greaterThan">
      <formula>0</formula>
    </cfRule>
  </conditionalFormatting>
  <conditionalFormatting sqref="Z39">
    <cfRule type="cellIs" dxfId="499" priority="288" operator="greaterThan">
      <formula>0</formula>
    </cfRule>
  </conditionalFormatting>
  <conditionalFormatting sqref="BN12">
    <cfRule type="cellIs" dxfId="498" priority="286" operator="greaterThan">
      <formula>0</formula>
    </cfRule>
  </conditionalFormatting>
  <conditionalFormatting sqref="BN15">
    <cfRule type="cellIs" dxfId="497" priority="285" operator="greaterThan">
      <formula>0</formula>
    </cfRule>
  </conditionalFormatting>
  <conditionalFormatting sqref="BN18">
    <cfRule type="cellIs" dxfId="496" priority="284" operator="greaterThan">
      <formula>0</formula>
    </cfRule>
  </conditionalFormatting>
  <conditionalFormatting sqref="BN21">
    <cfRule type="cellIs" dxfId="495" priority="283" operator="greaterThan">
      <formula>0</formula>
    </cfRule>
  </conditionalFormatting>
  <conditionalFormatting sqref="BN24">
    <cfRule type="cellIs" dxfId="494" priority="282" operator="greaterThan">
      <formula>0</formula>
    </cfRule>
  </conditionalFormatting>
  <conditionalFormatting sqref="BN27">
    <cfRule type="cellIs" dxfId="493" priority="281" operator="greaterThan">
      <formula>0</formula>
    </cfRule>
  </conditionalFormatting>
  <conditionalFormatting sqref="BN30">
    <cfRule type="cellIs" dxfId="492" priority="280" operator="greaterThan">
      <formula>0</formula>
    </cfRule>
  </conditionalFormatting>
  <conditionalFormatting sqref="BN33">
    <cfRule type="cellIs" dxfId="491" priority="279" operator="greaterThan">
      <formula>0</formula>
    </cfRule>
  </conditionalFormatting>
  <conditionalFormatting sqref="BN36">
    <cfRule type="cellIs" dxfId="490" priority="278" operator="greaterThan">
      <formula>0</formula>
    </cfRule>
  </conditionalFormatting>
  <conditionalFormatting sqref="BN39">
    <cfRule type="cellIs" dxfId="489" priority="277" operator="greaterThan">
      <formula>0</formula>
    </cfRule>
  </conditionalFormatting>
  <conditionalFormatting sqref="BQ12">
    <cfRule type="cellIs" dxfId="488" priority="276" operator="greaterThan">
      <formula>0</formula>
    </cfRule>
  </conditionalFormatting>
  <conditionalFormatting sqref="BQ15">
    <cfRule type="cellIs" dxfId="487" priority="275" operator="greaterThan">
      <formula>0</formula>
    </cfRule>
  </conditionalFormatting>
  <conditionalFormatting sqref="BQ18">
    <cfRule type="cellIs" dxfId="486" priority="274" operator="greaterThan">
      <formula>0</formula>
    </cfRule>
  </conditionalFormatting>
  <conditionalFormatting sqref="BQ21">
    <cfRule type="cellIs" dxfId="485" priority="273" operator="greaterThan">
      <formula>0</formula>
    </cfRule>
  </conditionalFormatting>
  <conditionalFormatting sqref="BQ24">
    <cfRule type="cellIs" dxfId="484" priority="272" operator="greaterThan">
      <formula>0</formula>
    </cfRule>
  </conditionalFormatting>
  <conditionalFormatting sqref="BQ27">
    <cfRule type="cellIs" dxfId="483" priority="271" operator="greaterThan">
      <formula>0</formula>
    </cfRule>
  </conditionalFormatting>
  <conditionalFormatting sqref="BQ30">
    <cfRule type="cellIs" dxfId="482" priority="270" operator="greaterThan">
      <formula>0</formula>
    </cfRule>
  </conditionalFormatting>
  <conditionalFormatting sqref="BQ33">
    <cfRule type="cellIs" dxfId="481" priority="269" operator="greaterThan">
      <formula>0</formula>
    </cfRule>
  </conditionalFormatting>
  <conditionalFormatting sqref="BQ36">
    <cfRule type="cellIs" dxfId="480" priority="268" operator="greaterThan">
      <formula>0</formula>
    </cfRule>
  </conditionalFormatting>
  <conditionalFormatting sqref="BQ39">
    <cfRule type="cellIs" dxfId="479" priority="267" operator="greaterThan">
      <formula>0</formula>
    </cfRule>
  </conditionalFormatting>
  <conditionalFormatting sqref="AK14">
    <cfRule type="cellIs" dxfId="478" priority="266" operator="greaterThan">
      <formula>0</formula>
    </cfRule>
  </conditionalFormatting>
  <conditionalFormatting sqref="AK17">
    <cfRule type="cellIs" dxfId="477" priority="265" operator="greaterThan">
      <formula>0</formula>
    </cfRule>
  </conditionalFormatting>
  <conditionalFormatting sqref="AK20">
    <cfRule type="cellIs" dxfId="476" priority="264" operator="greaterThan">
      <formula>0</formula>
    </cfRule>
  </conditionalFormatting>
  <conditionalFormatting sqref="AK23">
    <cfRule type="cellIs" dxfId="475" priority="263" operator="greaterThan">
      <formula>0</formula>
    </cfRule>
  </conditionalFormatting>
  <conditionalFormatting sqref="AK26">
    <cfRule type="cellIs" dxfId="474" priority="262" operator="greaterThan">
      <formula>0</formula>
    </cfRule>
  </conditionalFormatting>
  <conditionalFormatting sqref="AK29">
    <cfRule type="cellIs" dxfId="473" priority="261" operator="greaterThan">
      <formula>0</formula>
    </cfRule>
  </conditionalFormatting>
  <conditionalFormatting sqref="AK32">
    <cfRule type="cellIs" dxfId="472" priority="260" operator="greaterThan">
      <formula>0</formula>
    </cfRule>
  </conditionalFormatting>
  <conditionalFormatting sqref="AK35">
    <cfRule type="cellIs" dxfId="471" priority="259" operator="greaterThan">
      <formula>0</formula>
    </cfRule>
  </conditionalFormatting>
  <conditionalFormatting sqref="AK38">
    <cfRule type="cellIs" dxfId="470" priority="258" operator="greaterThan">
      <formula>0</formula>
    </cfRule>
  </conditionalFormatting>
  <conditionalFormatting sqref="AM14">
    <cfRule type="cellIs" dxfId="469" priority="257" operator="greaterThan">
      <formula>0</formula>
    </cfRule>
  </conditionalFormatting>
  <conditionalFormatting sqref="AM17">
    <cfRule type="cellIs" dxfId="468" priority="256" operator="greaterThan">
      <formula>0</formula>
    </cfRule>
  </conditionalFormatting>
  <conditionalFormatting sqref="AM20">
    <cfRule type="cellIs" dxfId="467" priority="255" operator="greaterThan">
      <formula>0</formula>
    </cfRule>
  </conditionalFormatting>
  <conditionalFormatting sqref="AM23">
    <cfRule type="cellIs" dxfId="466" priority="254" operator="greaterThan">
      <formula>0</formula>
    </cfRule>
  </conditionalFormatting>
  <conditionalFormatting sqref="AM26">
    <cfRule type="cellIs" dxfId="465" priority="253" operator="greaterThan">
      <formula>0</formula>
    </cfRule>
  </conditionalFormatting>
  <conditionalFormatting sqref="AM29">
    <cfRule type="cellIs" dxfId="464" priority="252" operator="greaterThan">
      <formula>0</formula>
    </cfRule>
  </conditionalFormatting>
  <conditionalFormatting sqref="AM32">
    <cfRule type="cellIs" dxfId="463" priority="251" operator="greaterThan">
      <formula>0</formula>
    </cfRule>
  </conditionalFormatting>
  <conditionalFormatting sqref="AM35">
    <cfRule type="cellIs" dxfId="462" priority="250" operator="greaterThan">
      <formula>0</formula>
    </cfRule>
  </conditionalFormatting>
  <conditionalFormatting sqref="AM38">
    <cfRule type="cellIs" dxfId="461" priority="249" operator="greaterThan">
      <formula>0</formula>
    </cfRule>
  </conditionalFormatting>
  <conditionalFormatting sqref="AO14">
    <cfRule type="cellIs" dxfId="460" priority="248" operator="greaterThan">
      <formula>0</formula>
    </cfRule>
  </conditionalFormatting>
  <conditionalFormatting sqref="AO17">
    <cfRule type="cellIs" dxfId="459" priority="247" operator="greaterThan">
      <formula>0</formula>
    </cfRule>
  </conditionalFormatting>
  <conditionalFormatting sqref="AO20">
    <cfRule type="cellIs" dxfId="458" priority="246" operator="greaterThan">
      <formula>0</formula>
    </cfRule>
  </conditionalFormatting>
  <conditionalFormatting sqref="AO23">
    <cfRule type="cellIs" dxfId="457" priority="245" operator="greaterThan">
      <formula>0</formula>
    </cfRule>
  </conditionalFormatting>
  <conditionalFormatting sqref="AO26">
    <cfRule type="cellIs" dxfId="456" priority="244" operator="greaterThan">
      <formula>0</formula>
    </cfRule>
  </conditionalFormatting>
  <conditionalFormatting sqref="AO29">
    <cfRule type="cellIs" dxfId="455" priority="243" operator="greaterThan">
      <formula>0</formula>
    </cfRule>
  </conditionalFormatting>
  <conditionalFormatting sqref="AO32">
    <cfRule type="cellIs" dxfId="454" priority="242" operator="greaterThan">
      <formula>0</formula>
    </cfRule>
  </conditionalFormatting>
  <conditionalFormatting sqref="AO35">
    <cfRule type="cellIs" dxfId="453" priority="241" operator="greaterThan">
      <formula>0</formula>
    </cfRule>
  </conditionalFormatting>
  <conditionalFormatting sqref="AO38">
    <cfRule type="cellIs" dxfId="452" priority="240" operator="greaterThan">
      <formula>0</formula>
    </cfRule>
  </conditionalFormatting>
  <conditionalFormatting sqref="AT14">
    <cfRule type="cellIs" dxfId="451" priority="239" operator="greaterThan">
      <formula>0</formula>
    </cfRule>
  </conditionalFormatting>
  <conditionalFormatting sqref="AT17">
    <cfRule type="cellIs" dxfId="450" priority="238" operator="greaterThan">
      <formula>0</formula>
    </cfRule>
  </conditionalFormatting>
  <conditionalFormatting sqref="AT20">
    <cfRule type="cellIs" dxfId="449" priority="237" operator="greaterThan">
      <formula>0</formula>
    </cfRule>
  </conditionalFormatting>
  <conditionalFormatting sqref="AT23">
    <cfRule type="cellIs" dxfId="448" priority="236" operator="greaterThan">
      <formula>0</formula>
    </cfRule>
  </conditionalFormatting>
  <conditionalFormatting sqref="AT26">
    <cfRule type="cellIs" dxfId="447" priority="235" operator="greaterThan">
      <formula>0</formula>
    </cfRule>
  </conditionalFormatting>
  <conditionalFormatting sqref="AT29">
    <cfRule type="cellIs" dxfId="446" priority="234" operator="greaterThan">
      <formula>0</formula>
    </cfRule>
  </conditionalFormatting>
  <conditionalFormatting sqref="AT32">
    <cfRule type="cellIs" dxfId="445" priority="233" operator="greaterThan">
      <formula>0</formula>
    </cfRule>
  </conditionalFormatting>
  <conditionalFormatting sqref="AT35">
    <cfRule type="cellIs" dxfId="444" priority="232" operator="greaterThan">
      <formula>0</formula>
    </cfRule>
  </conditionalFormatting>
  <conditionalFormatting sqref="AT38">
    <cfRule type="cellIs" dxfId="443" priority="231" operator="greaterThan">
      <formula>0</formula>
    </cfRule>
  </conditionalFormatting>
  <conditionalFormatting sqref="AV14">
    <cfRule type="cellIs" dxfId="442" priority="230" operator="greaterThan">
      <formula>0</formula>
    </cfRule>
  </conditionalFormatting>
  <conditionalFormatting sqref="AV17">
    <cfRule type="cellIs" dxfId="441" priority="229" operator="greaterThan">
      <formula>0</formula>
    </cfRule>
  </conditionalFormatting>
  <conditionalFormatting sqref="AV20">
    <cfRule type="cellIs" dxfId="440" priority="228" operator="greaterThan">
      <formula>0</formula>
    </cfRule>
  </conditionalFormatting>
  <conditionalFormatting sqref="AV23">
    <cfRule type="cellIs" dxfId="439" priority="227" operator="greaterThan">
      <formula>0</formula>
    </cfRule>
  </conditionalFormatting>
  <conditionalFormatting sqref="AV26">
    <cfRule type="cellIs" dxfId="438" priority="226" operator="greaterThan">
      <formula>0</formula>
    </cfRule>
  </conditionalFormatting>
  <conditionalFormatting sqref="AV29">
    <cfRule type="cellIs" dxfId="437" priority="225" operator="greaterThan">
      <formula>0</formula>
    </cfRule>
  </conditionalFormatting>
  <conditionalFormatting sqref="AV32">
    <cfRule type="cellIs" dxfId="436" priority="224" operator="greaterThan">
      <formula>0</formula>
    </cfRule>
  </conditionalFormatting>
  <conditionalFormatting sqref="AV35">
    <cfRule type="cellIs" dxfId="435" priority="223" operator="greaterThan">
      <formula>0</formula>
    </cfRule>
  </conditionalFormatting>
  <conditionalFormatting sqref="AV38">
    <cfRule type="cellIs" dxfId="434" priority="222" operator="greaterThan">
      <formula>0</formula>
    </cfRule>
  </conditionalFormatting>
  <conditionalFormatting sqref="AX14">
    <cfRule type="cellIs" dxfId="433" priority="221" operator="greaterThan">
      <formula>0</formula>
    </cfRule>
  </conditionalFormatting>
  <conditionalFormatting sqref="AX17">
    <cfRule type="cellIs" dxfId="432" priority="220" operator="greaterThan">
      <formula>0</formula>
    </cfRule>
  </conditionalFormatting>
  <conditionalFormatting sqref="AX20">
    <cfRule type="cellIs" dxfId="431" priority="219" operator="greaterThan">
      <formula>0</formula>
    </cfRule>
  </conditionalFormatting>
  <conditionalFormatting sqref="AX23">
    <cfRule type="cellIs" dxfId="430" priority="218" operator="greaterThan">
      <formula>0</formula>
    </cfRule>
  </conditionalFormatting>
  <conditionalFormatting sqref="AX26">
    <cfRule type="cellIs" dxfId="429" priority="217" operator="greaterThan">
      <formula>0</formula>
    </cfRule>
  </conditionalFormatting>
  <conditionalFormatting sqref="AX29">
    <cfRule type="cellIs" dxfId="428" priority="216" operator="greaterThan">
      <formula>0</formula>
    </cfRule>
  </conditionalFormatting>
  <conditionalFormatting sqref="AX32">
    <cfRule type="cellIs" dxfId="427" priority="215" operator="greaterThan">
      <formula>0</formula>
    </cfRule>
  </conditionalFormatting>
  <conditionalFormatting sqref="AX35">
    <cfRule type="cellIs" dxfId="426" priority="214" operator="greaterThan">
      <formula>0</formula>
    </cfRule>
  </conditionalFormatting>
  <conditionalFormatting sqref="AX38">
    <cfRule type="cellIs" dxfId="425" priority="213" operator="greaterThan">
      <formula>0</formula>
    </cfRule>
  </conditionalFormatting>
  <conditionalFormatting sqref="BL14">
    <cfRule type="cellIs" dxfId="424" priority="212" operator="greaterThan">
      <formula>0</formula>
    </cfRule>
  </conditionalFormatting>
  <conditionalFormatting sqref="BL17">
    <cfRule type="cellIs" dxfId="423" priority="211" operator="greaterThan">
      <formula>0</formula>
    </cfRule>
  </conditionalFormatting>
  <conditionalFormatting sqref="BL20">
    <cfRule type="cellIs" dxfId="422" priority="210" operator="greaterThan">
      <formula>0</formula>
    </cfRule>
  </conditionalFormatting>
  <conditionalFormatting sqref="BL23">
    <cfRule type="cellIs" dxfId="421" priority="209" operator="greaterThan">
      <formula>0</formula>
    </cfRule>
  </conditionalFormatting>
  <conditionalFormatting sqref="BL26">
    <cfRule type="cellIs" dxfId="420" priority="208" operator="greaterThan">
      <formula>0</formula>
    </cfRule>
  </conditionalFormatting>
  <conditionalFormatting sqref="BL29">
    <cfRule type="cellIs" dxfId="419" priority="207" operator="greaterThan">
      <formula>0</formula>
    </cfRule>
  </conditionalFormatting>
  <conditionalFormatting sqref="BL32">
    <cfRule type="cellIs" dxfId="418" priority="206" operator="greaterThan">
      <formula>0</formula>
    </cfRule>
  </conditionalFormatting>
  <conditionalFormatting sqref="BL35">
    <cfRule type="cellIs" dxfId="417" priority="205" operator="greaterThan">
      <formula>0</formula>
    </cfRule>
  </conditionalFormatting>
  <conditionalFormatting sqref="BL38">
    <cfRule type="cellIs" dxfId="416" priority="204" operator="greaterThan">
      <formula>0</formula>
    </cfRule>
  </conditionalFormatting>
  <conditionalFormatting sqref="BL11">
    <cfRule type="cellIs" dxfId="415" priority="203" operator="greaterThan">
      <formula>0</formula>
    </cfRule>
  </conditionalFormatting>
  <conditionalFormatting sqref="AX11">
    <cfRule type="cellIs" dxfId="414" priority="202" operator="greaterThan">
      <formula>0</formula>
    </cfRule>
  </conditionalFormatting>
  <conditionalFormatting sqref="AV11">
    <cfRule type="cellIs" dxfId="413" priority="201" operator="greaterThan">
      <formula>0</formula>
    </cfRule>
  </conditionalFormatting>
  <conditionalFormatting sqref="AT11">
    <cfRule type="cellIs" dxfId="412" priority="200" operator="greaterThan">
      <formula>0</formula>
    </cfRule>
  </conditionalFormatting>
  <conditionalFormatting sqref="AO11">
    <cfRule type="cellIs" dxfId="411" priority="199" operator="greaterThan">
      <formula>0</formula>
    </cfRule>
  </conditionalFormatting>
  <conditionalFormatting sqref="AM11">
    <cfRule type="cellIs" dxfId="410" priority="198" operator="greaterThan">
      <formula>0</formula>
    </cfRule>
  </conditionalFormatting>
  <conditionalFormatting sqref="AK11">
    <cfRule type="cellIs" dxfId="409" priority="197" operator="greaterThan">
      <formula>0</formula>
    </cfRule>
  </conditionalFormatting>
  <conditionalFormatting sqref="L12">
    <cfRule type="cellIs" dxfId="408" priority="187" operator="notEqual">
      <formula>""</formula>
    </cfRule>
  </conditionalFormatting>
  <conditionalFormatting sqref="O12">
    <cfRule type="cellIs" dxfId="407" priority="177" operator="notEqual">
      <formula>""</formula>
    </cfRule>
  </conditionalFormatting>
  <conditionalFormatting sqref="R12">
    <cfRule type="cellIs" dxfId="406" priority="167" operator="notEqual">
      <formula>""</formula>
    </cfRule>
  </conditionalFormatting>
  <conditionalFormatting sqref="R15">
    <cfRule type="cellIs" dxfId="405" priority="166" operator="notEqual">
      <formula>""</formula>
    </cfRule>
  </conditionalFormatting>
  <conditionalFormatting sqref="R18">
    <cfRule type="cellIs" dxfId="404" priority="165" operator="notEqual">
      <formula>""</formula>
    </cfRule>
  </conditionalFormatting>
  <conditionalFormatting sqref="R21">
    <cfRule type="cellIs" dxfId="403" priority="164" operator="notEqual">
      <formula>""</formula>
    </cfRule>
  </conditionalFormatting>
  <conditionalFormatting sqref="R24">
    <cfRule type="cellIs" dxfId="402" priority="163" operator="notEqual">
      <formula>""</formula>
    </cfRule>
  </conditionalFormatting>
  <conditionalFormatting sqref="R27">
    <cfRule type="cellIs" dxfId="401" priority="162" operator="notEqual">
      <formula>""</formula>
    </cfRule>
  </conditionalFormatting>
  <conditionalFormatting sqref="R30">
    <cfRule type="cellIs" dxfId="400" priority="161" operator="notEqual">
      <formula>""</formula>
    </cfRule>
  </conditionalFormatting>
  <conditionalFormatting sqref="R33">
    <cfRule type="cellIs" dxfId="399" priority="160" operator="notEqual">
      <formula>""</formula>
    </cfRule>
  </conditionalFormatting>
  <conditionalFormatting sqref="R36">
    <cfRule type="cellIs" dxfId="398" priority="159" operator="notEqual">
      <formula>""</formula>
    </cfRule>
  </conditionalFormatting>
  <conditionalFormatting sqref="R39">
    <cfRule type="cellIs" dxfId="397" priority="158" operator="notEqual">
      <formula>""</formula>
    </cfRule>
  </conditionalFormatting>
  <conditionalFormatting sqref="U12">
    <cfRule type="cellIs" dxfId="396" priority="157" operator="notEqual">
      <formula>""</formula>
    </cfRule>
  </conditionalFormatting>
  <conditionalFormatting sqref="U15">
    <cfRule type="cellIs" dxfId="395" priority="156" operator="notEqual">
      <formula>""</formula>
    </cfRule>
  </conditionalFormatting>
  <conditionalFormatting sqref="U18">
    <cfRule type="cellIs" dxfId="394" priority="155" operator="notEqual">
      <formula>""</formula>
    </cfRule>
  </conditionalFormatting>
  <conditionalFormatting sqref="U21">
    <cfRule type="cellIs" dxfId="393" priority="154" operator="notEqual">
      <formula>""</formula>
    </cfRule>
  </conditionalFormatting>
  <conditionalFormatting sqref="U24">
    <cfRule type="cellIs" dxfId="392" priority="153" operator="notEqual">
      <formula>""</formula>
    </cfRule>
  </conditionalFormatting>
  <conditionalFormatting sqref="U27">
    <cfRule type="cellIs" dxfId="391" priority="152" operator="notEqual">
      <formula>""</formula>
    </cfRule>
  </conditionalFormatting>
  <conditionalFormatting sqref="U30">
    <cfRule type="cellIs" dxfId="390" priority="151" operator="notEqual">
      <formula>""</formula>
    </cfRule>
  </conditionalFormatting>
  <conditionalFormatting sqref="U33">
    <cfRule type="cellIs" dxfId="389" priority="150" operator="notEqual">
      <formula>""</formula>
    </cfRule>
  </conditionalFormatting>
  <conditionalFormatting sqref="U36">
    <cfRule type="cellIs" dxfId="388" priority="149" operator="notEqual">
      <formula>""</formula>
    </cfRule>
  </conditionalFormatting>
  <conditionalFormatting sqref="U39">
    <cfRule type="cellIs" dxfId="387" priority="148" operator="notEqual">
      <formula>""</formula>
    </cfRule>
  </conditionalFormatting>
  <conditionalFormatting sqref="X12">
    <cfRule type="cellIs" dxfId="386" priority="147" operator="notEqual">
      <formula>""</formula>
    </cfRule>
  </conditionalFormatting>
  <conditionalFormatting sqref="X15">
    <cfRule type="cellIs" dxfId="385" priority="146" operator="notEqual">
      <formula>""</formula>
    </cfRule>
  </conditionalFormatting>
  <conditionalFormatting sqref="X18">
    <cfRule type="cellIs" dxfId="384" priority="145" operator="notEqual">
      <formula>""</formula>
    </cfRule>
  </conditionalFormatting>
  <conditionalFormatting sqref="X21">
    <cfRule type="cellIs" dxfId="383" priority="144" operator="notEqual">
      <formula>""</formula>
    </cfRule>
  </conditionalFormatting>
  <conditionalFormatting sqref="X24">
    <cfRule type="cellIs" dxfId="382" priority="143" operator="notEqual">
      <formula>""</formula>
    </cfRule>
  </conditionalFormatting>
  <conditionalFormatting sqref="X27">
    <cfRule type="cellIs" dxfId="381" priority="142" operator="notEqual">
      <formula>""</formula>
    </cfRule>
  </conditionalFormatting>
  <conditionalFormatting sqref="X30">
    <cfRule type="cellIs" dxfId="380" priority="141" operator="notEqual">
      <formula>""</formula>
    </cfRule>
  </conditionalFormatting>
  <conditionalFormatting sqref="X33">
    <cfRule type="cellIs" dxfId="379" priority="140" operator="notEqual">
      <formula>""</formula>
    </cfRule>
  </conditionalFormatting>
  <conditionalFormatting sqref="X36">
    <cfRule type="cellIs" dxfId="378" priority="139" operator="notEqual">
      <formula>""</formula>
    </cfRule>
  </conditionalFormatting>
  <conditionalFormatting sqref="X39">
    <cfRule type="cellIs" dxfId="377" priority="138" operator="notEqual">
      <formula>""</formula>
    </cfRule>
  </conditionalFormatting>
  <conditionalFormatting sqref="AA12">
    <cfRule type="cellIs" dxfId="376" priority="137" operator="notEqual">
      <formula>""</formula>
    </cfRule>
  </conditionalFormatting>
  <conditionalFormatting sqref="AA15">
    <cfRule type="cellIs" dxfId="375" priority="136" operator="notEqual">
      <formula>""</formula>
    </cfRule>
  </conditionalFormatting>
  <conditionalFormatting sqref="AA18">
    <cfRule type="cellIs" dxfId="374" priority="135" operator="notEqual">
      <formula>""</formula>
    </cfRule>
  </conditionalFormatting>
  <conditionalFormatting sqref="AA21">
    <cfRule type="cellIs" dxfId="373" priority="134" operator="notEqual">
      <formula>""</formula>
    </cfRule>
  </conditionalFormatting>
  <conditionalFormatting sqref="AA24">
    <cfRule type="cellIs" dxfId="372" priority="133" operator="notEqual">
      <formula>""</formula>
    </cfRule>
  </conditionalFormatting>
  <conditionalFormatting sqref="AA27">
    <cfRule type="cellIs" dxfId="371" priority="132" operator="notEqual">
      <formula>""</formula>
    </cfRule>
  </conditionalFormatting>
  <conditionalFormatting sqref="AA30">
    <cfRule type="cellIs" dxfId="370" priority="131" operator="notEqual">
      <formula>""</formula>
    </cfRule>
  </conditionalFormatting>
  <conditionalFormatting sqref="AA33">
    <cfRule type="cellIs" dxfId="369" priority="130" operator="notEqual">
      <formula>""</formula>
    </cfRule>
  </conditionalFormatting>
  <conditionalFormatting sqref="AA36">
    <cfRule type="cellIs" dxfId="368" priority="129" operator="notEqual">
      <formula>""</formula>
    </cfRule>
  </conditionalFormatting>
  <conditionalFormatting sqref="AA39">
    <cfRule type="cellIs" dxfId="367" priority="128" operator="notEqual">
      <formula>""</formula>
    </cfRule>
  </conditionalFormatting>
  <conditionalFormatting sqref="BO12">
    <cfRule type="cellIs" dxfId="366" priority="127" operator="notEqual">
      <formula>""</formula>
    </cfRule>
  </conditionalFormatting>
  <conditionalFormatting sqref="BO15">
    <cfRule type="cellIs" dxfId="365" priority="126" operator="notEqual">
      <formula>""</formula>
    </cfRule>
  </conditionalFormatting>
  <conditionalFormatting sqref="BO18">
    <cfRule type="cellIs" dxfId="364" priority="125" operator="notEqual">
      <formula>""</formula>
    </cfRule>
  </conditionalFormatting>
  <conditionalFormatting sqref="BO21">
    <cfRule type="cellIs" dxfId="363" priority="124" operator="notEqual">
      <formula>""</formula>
    </cfRule>
  </conditionalFormatting>
  <conditionalFormatting sqref="BO24">
    <cfRule type="cellIs" dxfId="362" priority="123" operator="notEqual">
      <formula>""</formula>
    </cfRule>
  </conditionalFormatting>
  <conditionalFormatting sqref="BO27">
    <cfRule type="cellIs" dxfId="361" priority="122" operator="notEqual">
      <formula>""</formula>
    </cfRule>
  </conditionalFormatting>
  <conditionalFormatting sqref="BO30">
    <cfRule type="cellIs" dxfId="360" priority="121" operator="notEqual">
      <formula>""</formula>
    </cfRule>
  </conditionalFormatting>
  <conditionalFormatting sqref="BO33">
    <cfRule type="cellIs" dxfId="359" priority="120" operator="notEqual">
      <formula>""</formula>
    </cfRule>
  </conditionalFormatting>
  <conditionalFormatting sqref="BO36">
    <cfRule type="cellIs" dxfId="358" priority="119" operator="notEqual">
      <formula>""</formula>
    </cfRule>
  </conditionalFormatting>
  <conditionalFormatting sqref="BO39">
    <cfRule type="cellIs" dxfId="357" priority="118" operator="notEqual">
      <formula>""</formula>
    </cfRule>
  </conditionalFormatting>
  <conditionalFormatting sqref="BR12">
    <cfRule type="cellIs" dxfId="356" priority="117" operator="notEqual">
      <formula>""</formula>
    </cfRule>
  </conditionalFormatting>
  <conditionalFormatting sqref="BR15">
    <cfRule type="cellIs" dxfId="355" priority="116" operator="notEqual">
      <formula>""</formula>
    </cfRule>
  </conditionalFormatting>
  <conditionalFormatting sqref="BR18">
    <cfRule type="cellIs" dxfId="354" priority="115" operator="notEqual">
      <formula>""</formula>
    </cfRule>
  </conditionalFormatting>
  <conditionalFormatting sqref="BR21">
    <cfRule type="cellIs" dxfId="353" priority="114" operator="notEqual">
      <formula>""</formula>
    </cfRule>
  </conditionalFormatting>
  <conditionalFormatting sqref="BR24">
    <cfRule type="cellIs" dxfId="352" priority="113" operator="notEqual">
      <formula>""</formula>
    </cfRule>
  </conditionalFormatting>
  <conditionalFormatting sqref="BR27">
    <cfRule type="cellIs" dxfId="351" priority="112" operator="notEqual">
      <formula>""</formula>
    </cfRule>
  </conditionalFormatting>
  <conditionalFormatting sqref="BR30">
    <cfRule type="cellIs" dxfId="350" priority="111" operator="notEqual">
      <formula>""</formula>
    </cfRule>
  </conditionalFormatting>
  <conditionalFormatting sqref="BR33">
    <cfRule type="cellIs" dxfId="349" priority="110" operator="notEqual">
      <formula>""</formula>
    </cfRule>
  </conditionalFormatting>
  <conditionalFormatting sqref="BR36">
    <cfRule type="cellIs" dxfId="348" priority="109" operator="notEqual">
      <formula>""</formula>
    </cfRule>
  </conditionalFormatting>
  <conditionalFormatting sqref="BR39">
    <cfRule type="cellIs" dxfId="347" priority="108" operator="notEqual">
      <formula>""</formula>
    </cfRule>
  </conditionalFormatting>
  <conditionalFormatting sqref="AC12">
    <cfRule type="cellIs" dxfId="346" priority="105" operator="greaterThan">
      <formula>0</formula>
    </cfRule>
  </conditionalFormatting>
  <conditionalFormatting sqref="AC15">
    <cfRule type="cellIs" dxfId="345" priority="102" operator="greaterThan">
      <formula>0</formula>
    </cfRule>
  </conditionalFormatting>
  <conditionalFormatting sqref="AC18">
    <cfRule type="cellIs" dxfId="344" priority="99" operator="greaterThan">
      <formula>0</formula>
    </cfRule>
  </conditionalFormatting>
  <conditionalFormatting sqref="AC21">
    <cfRule type="cellIs" dxfId="343" priority="96" operator="greaterThan">
      <formula>0</formula>
    </cfRule>
  </conditionalFormatting>
  <conditionalFormatting sqref="AC24">
    <cfRule type="cellIs" dxfId="342" priority="93" operator="greaterThan">
      <formula>0</formula>
    </cfRule>
  </conditionalFormatting>
  <conditionalFormatting sqref="AC27">
    <cfRule type="cellIs" dxfId="341" priority="90" operator="greaterThan">
      <formula>0</formula>
    </cfRule>
  </conditionalFormatting>
  <conditionalFormatting sqref="AC30">
    <cfRule type="cellIs" dxfId="340" priority="87" operator="greaterThan">
      <formula>0</formula>
    </cfRule>
  </conditionalFormatting>
  <conditionalFormatting sqref="AC33">
    <cfRule type="cellIs" dxfId="339" priority="84" operator="greaterThan">
      <formula>0</formula>
    </cfRule>
  </conditionalFormatting>
  <conditionalFormatting sqref="AC36">
    <cfRule type="cellIs" dxfId="338" priority="81" operator="greaterThan">
      <formula>0</formula>
    </cfRule>
  </conditionalFormatting>
  <conditionalFormatting sqref="AC39">
    <cfRule type="cellIs" dxfId="337" priority="78" operator="greaterThan">
      <formula>0</formula>
    </cfRule>
  </conditionalFormatting>
  <conditionalFormatting sqref="BC14">
    <cfRule type="cellIs" dxfId="336" priority="57" operator="greaterThan">
      <formula>0</formula>
    </cfRule>
  </conditionalFormatting>
  <conditionalFormatting sqref="BC17">
    <cfRule type="cellIs" dxfId="335" priority="56" operator="greaterThan">
      <formula>0</formula>
    </cfRule>
  </conditionalFormatting>
  <conditionalFormatting sqref="BC20">
    <cfRule type="cellIs" dxfId="334" priority="55" operator="greaterThan">
      <formula>0</formula>
    </cfRule>
  </conditionalFormatting>
  <conditionalFormatting sqref="BC23">
    <cfRule type="cellIs" dxfId="333" priority="54" operator="greaterThan">
      <formula>0</formula>
    </cfRule>
  </conditionalFormatting>
  <conditionalFormatting sqref="BC26">
    <cfRule type="cellIs" dxfId="332" priority="53" operator="greaterThan">
      <formula>0</formula>
    </cfRule>
  </conditionalFormatting>
  <conditionalFormatting sqref="BC29">
    <cfRule type="cellIs" dxfId="331" priority="52" operator="greaterThan">
      <formula>0</formula>
    </cfRule>
  </conditionalFormatting>
  <conditionalFormatting sqref="BC32">
    <cfRule type="cellIs" dxfId="330" priority="51" operator="greaterThan">
      <formula>0</formula>
    </cfRule>
  </conditionalFormatting>
  <conditionalFormatting sqref="BC35">
    <cfRule type="cellIs" dxfId="329" priority="50" operator="greaterThan">
      <formula>0</formula>
    </cfRule>
  </conditionalFormatting>
  <conditionalFormatting sqref="BC38">
    <cfRule type="cellIs" dxfId="328" priority="49" operator="greaterThan">
      <formula>0</formula>
    </cfRule>
  </conditionalFormatting>
  <conditionalFormatting sqref="BE14">
    <cfRule type="cellIs" dxfId="327" priority="48" operator="greaterThan">
      <formula>0</formula>
    </cfRule>
  </conditionalFormatting>
  <conditionalFormatting sqref="BE17">
    <cfRule type="cellIs" dxfId="326" priority="47" operator="greaterThan">
      <formula>0</formula>
    </cfRule>
  </conditionalFormatting>
  <conditionalFormatting sqref="BE20">
    <cfRule type="cellIs" dxfId="325" priority="46" operator="greaterThan">
      <formula>0</formula>
    </cfRule>
  </conditionalFormatting>
  <conditionalFormatting sqref="BE23">
    <cfRule type="cellIs" dxfId="324" priority="45" operator="greaterThan">
      <formula>0</formula>
    </cfRule>
  </conditionalFormatting>
  <conditionalFormatting sqref="BE26">
    <cfRule type="cellIs" dxfId="323" priority="44" operator="greaterThan">
      <formula>0</formula>
    </cfRule>
  </conditionalFormatting>
  <conditionalFormatting sqref="BE29">
    <cfRule type="cellIs" dxfId="322" priority="43" operator="greaterThan">
      <formula>0</formula>
    </cfRule>
  </conditionalFormatting>
  <conditionalFormatting sqref="BE32">
    <cfRule type="cellIs" dxfId="321" priority="42" operator="greaterThan">
      <formula>0</formula>
    </cfRule>
  </conditionalFormatting>
  <conditionalFormatting sqref="BE35">
    <cfRule type="cellIs" dxfId="320" priority="41" operator="greaterThan">
      <formula>0</formula>
    </cfRule>
  </conditionalFormatting>
  <conditionalFormatting sqref="BE38">
    <cfRule type="cellIs" dxfId="319" priority="40" operator="greaterThan">
      <formula>0</formula>
    </cfRule>
  </conditionalFormatting>
  <conditionalFormatting sqref="BG14">
    <cfRule type="cellIs" dxfId="318" priority="39" operator="greaterThan">
      <formula>0</formula>
    </cfRule>
  </conditionalFormatting>
  <conditionalFormatting sqref="BG17">
    <cfRule type="cellIs" dxfId="317" priority="38" operator="greaterThan">
      <formula>0</formula>
    </cfRule>
  </conditionalFormatting>
  <conditionalFormatting sqref="BG20">
    <cfRule type="cellIs" dxfId="316" priority="37" operator="greaterThan">
      <formula>0</formula>
    </cfRule>
  </conditionalFormatting>
  <conditionalFormatting sqref="BG23">
    <cfRule type="cellIs" dxfId="315" priority="36" operator="greaterThan">
      <formula>0</formula>
    </cfRule>
  </conditionalFormatting>
  <conditionalFormatting sqref="BG26">
    <cfRule type="cellIs" dxfId="314" priority="35" operator="greaterThan">
      <formula>0</formula>
    </cfRule>
  </conditionalFormatting>
  <conditionalFormatting sqref="BG29">
    <cfRule type="cellIs" dxfId="313" priority="34" operator="greaterThan">
      <formula>0</formula>
    </cfRule>
  </conditionalFormatting>
  <conditionalFormatting sqref="BG32">
    <cfRule type="cellIs" dxfId="312" priority="33" operator="greaterThan">
      <formula>0</formula>
    </cfRule>
  </conditionalFormatting>
  <conditionalFormatting sqref="BG35">
    <cfRule type="cellIs" dxfId="311" priority="32" operator="greaterThan">
      <formula>0</formula>
    </cfRule>
  </conditionalFormatting>
  <conditionalFormatting sqref="BG38">
    <cfRule type="cellIs" dxfId="310" priority="31" operator="greaterThan">
      <formula>0</formula>
    </cfRule>
  </conditionalFormatting>
  <conditionalFormatting sqref="BG11">
    <cfRule type="cellIs" dxfId="309" priority="30" operator="greaterThan">
      <formula>0</formula>
    </cfRule>
  </conditionalFormatting>
  <conditionalFormatting sqref="BE11">
    <cfRule type="cellIs" dxfId="308" priority="29" operator="greaterThan">
      <formula>0</formula>
    </cfRule>
  </conditionalFormatting>
  <conditionalFormatting sqref="BC11">
    <cfRule type="cellIs" dxfId="307" priority="28" operator="greaterThan">
      <formula>0</formula>
    </cfRule>
  </conditionalFormatting>
  <conditionalFormatting sqref="I15">
    <cfRule type="cellIs" dxfId="306" priority="27" operator="notEqual">
      <formula>""</formula>
    </cfRule>
  </conditionalFormatting>
  <conditionalFormatting sqref="I18">
    <cfRule type="cellIs" dxfId="305" priority="26" operator="notEqual">
      <formula>""</formula>
    </cfRule>
  </conditionalFormatting>
  <conditionalFormatting sqref="I21">
    <cfRule type="cellIs" dxfId="304" priority="25" operator="notEqual">
      <formula>""</formula>
    </cfRule>
  </conditionalFormatting>
  <conditionalFormatting sqref="I24">
    <cfRule type="cellIs" dxfId="303" priority="24" operator="notEqual">
      <formula>""</formula>
    </cfRule>
  </conditionalFormatting>
  <conditionalFormatting sqref="I27">
    <cfRule type="cellIs" dxfId="302" priority="23" operator="notEqual">
      <formula>""</formula>
    </cfRule>
  </conditionalFormatting>
  <conditionalFormatting sqref="I30">
    <cfRule type="cellIs" dxfId="301" priority="22" operator="notEqual">
      <formula>""</formula>
    </cfRule>
  </conditionalFormatting>
  <conditionalFormatting sqref="I33">
    <cfRule type="cellIs" dxfId="300" priority="21" operator="notEqual">
      <formula>""</formula>
    </cfRule>
  </conditionalFormatting>
  <conditionalFormatting sqref="I36">
    <cfRule type="cellIs" dxfId="299" priority="20" operator="notEqual">
      <formula>""</formula>
    </cfRule>
  </conditionalFormatting>
  <conditionalFormatting sqref="I39">
    <cfRule type="cellIs" dxfId="298" priority="19" operator="notEqual">
      <formula>""</formula>
    </cfRule>
  </conditionalFormatting>
  <conditionalFormatting sqref="L15">
    <cfRule type="cellIs" dxfId="297" priority="18" operator="notEqual">
      <formula>""</formula>
    </cfRule>
  </conditionalFormatting>
  <conditionalFormatting sqref="L18">
    <cfRule type="cellIs" dxfId="296" priority="17" operator="notEqual">
      <formula>""</formula>
    </cfRule>
  </conditionalFormatting>
  <conditionalFormatting sqref="L21">
    <cfRule type="cellIs" dxfId="295" priority="16" operator="notEqual">
      <formula>""</formula>
    </cfRule>
  </conditionalFormatting>
  <conditionalFormatting sqref="L24">
    <cfRule type="cellIs" dxfId="294" priority="15" operator="notEqual">
      <formula>""</formula>
    </cfRule>
  </conditionalFormatting>
  <conditionalFormatting sqref="L27">
    <cfRule type="cellIs" dxfId="293" priority="14" operator="notEqual">
      <formula>""</formula>
    </cfRule>
  </conditionalFormatting>
  <conditionalFormatting sqref="L30">
    <cfRule type="cellIs" dxfId="292" priority="13" operator="notEqual">
      <formula>""</formula>
    </cfRule>
  </conditionalFormatting>
  <conditionalFormatting sqref="L33">
    <cfRule type="cellIs" dxfId="291" priority="12" operator="notEqual">
      <formula>""</formula>
    </cfRule>
  </conditionalFormatting>
  <conditionalFormatting sqref="L36">
    <cfRule type="cellIs" dxfId="290" priority="11" operator="notEqual">
      <formula>""</formula>
    </cfRule>
  </conditionalFormatting>
  <conditionalFormatting sqref="L39">
    <cfRule type="cellIs" dxfId="289" priority="10" operator="notEqual">
      <formula>""</formula>
    </cfRule>
  </conditionalFormatting>
  <conditionalFormatting sqref="O15">
    <cfRule type="cellIs" dxfId="288" priority="9" operator="notEqual">
      <formula>""</formula>
    </cfRule>
  </conditionalFormatting>
  <conditionalFormatting sqref="O18">
    <cfRule type="cellIs" dxfId="287" priority="8" operator="notEqual">
      <formula>""</formula>
    </cfRule>
  </conditionalFormatting>
  <conditionalFormatting sqref="O21">
    <cfRule type="cellIs" dxfId="286" priority="7" operator="notEqual">
      <formula>""</formula>
    </cfRule>
  </conditionalFormatting>
  <conditionalFormatting sqref="O24">
    <cfRule type="cellIs" dxfId="285" priority="6" operator="notEqual">
      <formula>""</formula>
    </cfRule>
  </conditionalFormatting>
  <conditionalFormatting sqref="O27">
    <cfRule type="cellIs" dxfId="284" priority="5" operator="notEqual">
      <formula>""</formula>
    </cfRule>
  </conditionalFormatting>
  <conditionalFormatting sqref="O30">
    <cfRule type="cellIs" dxfId="283" priority="4" operator="notEqual">
      <formula>""</formula>
    </cfRule>
  </conditionalFormatting>
  <conditionalFormatting sqref="O33">
    <cfRule type="cellIs" dxfId="282" priority="3" operator="notEqual">
      <formula>""</formula>
    </cfRule>
  </conditionalFormatting>
  <conditionalFormatting sqref="O36">
    <cfRule type="cellIs" dxfId="281" priority="2" operator="notEqual">
      <formula>""</formula>
    </cfRule>
  </conditionalFormatting>
  <conditionalFormatting sqref="O39">
    <cfRule type="cellIs" dxfId="280" priority="1" operator="notEqual">
      <formula>""</formula>
    </cfRule>
  </conditionalFormatting>
  <pageMargins left="0.7" right="0.7" top="0.78740157499999996" bottom="0.78740157499999996" header="0.3" footer="0.3"/>
  <pageSetup paperSize="9" orientation="portrait" verticalDpi="1200" r:id="rId1"/>
  <ignoredErrors>
    <ignoredError sqref="E11:F11 M12 P12 S11:S12 V12 BP12 BS12 J11:J12 E14:F14 J15 E17:F19 E38:F38 J18:J19 M15 P15 S15 V15 Y15 BP15:BS15 M16:M19 P16:P19 S16:S19 V16:V19 Y16:Y19 BP16:BS19 E20:F22 J20:J22 M20:M22 P20:P22 S20:S22 V20:V22 Y20:Y22 BP20:BS22 E23:F25 J23:J25 M23:M25 P23:P25 S23:S25 V23:V25 Y23:Y25 BP23:BS25 E26:F28 J26:J28 M26:M28 P26:P28 S26:S28 V26:V28 Y26:Y28 BP26:BS28 E29:F31 J29:J31 M29:M31 P29:P31 S29:S31 V29:V31 Y29:Y31 BP29:BS31 E32:F34 J32:J34 M32:M34 P32:P34 S32:S34 V32:V34 Y32:Y34 BP32:BS34 E35:F35 J35:J37 M35:M37 P35:P37 S35:S37 V35:V37 Y35:Y37 BP35:BS37 J38:J39 M38:M39 P38:P39 S38:S39 V38:V39 Y38:Y39 BP38:BS39 E47 E48:E51 E8 AB12 Y12 AB15 AB18 AB21 AB24 AB27 AB30 AB33 AB36 AB39" evalError="1"/>
    <ignoredError sqref="AD12" unlockedFormula="1"/>
  </ignoredErrors>
  <extLst>
    <ext xmlns:x14="http://schemas.microsoft.com/office/spreadsheetml/2009/9/main" uri="{78C0D931-6437-407d-A8EE-F0AAD7539E65}">
      <x14:conditionalFormattings>
        <x14:conditionalFormatting xmlns:xm="http://schemas.microsoft.com/office/excel/2006/main">
          <x14:cfRule type="cellIs" priority="609" operator="equal" id="{D289C6EF-7743-4CE2-AD39-67287E386176}">
            <xm:f>Parametry!$E$4</xm:f>
            <x14:dxf>
              <fill>
                <patternFill>
                  <bgColor rgb="FFFFFFCC"/>
                </patternFill>
              </fill>
            </x14:dxf>
          </x14:cfRule>
          <x14:cfRule type="cellIs" priority="610" operator="equal" id="{6A46E3E9-09D8-4269-A4F3-3F4CEA9A0BC4}">
            <xm:f>Parametry!$E$3</xm:f>
            <x14:dxf>
              <fill>
                <patternFill>
                  <bgColor rgb="FF92D050"/>
                </patternFill>
              </fill>
            </x14:dxf>
          </x14:cfRule>
          <xm:sqref>H11:I11</xm:sqref>
        </x14:conditionalFormatting>
        <x14:conditionalFormatting xmlns:xm="http://schemas.microsoft.com/office/excel/2006/main">
          <x14:cfRule type="cellIs" priority="607" operator="equal" id="{44FCE7FD-FC1C-43E5-8B1C-63EF06FF734C}">
            <xm:f>Parametry!$E$4</xm:f>
            <x14:dxf>
              <fill>
                <patternFill>
                  <bgColor rgb="FFFFFFCC"/>
                </patternFill>
              </fill>
            </x14:dxf>
          </x14:cfRule>
          <x14:cfRule type="cellIs" priority="608" operator="equal" id="{560F808D-4E18-4D51-85C7-092DBFCCEBCF}">
            <xm:f>Parametry!$E$3</xm:f>
            <x14:dxf>
              <fill>
                <patternFill>
                  <bgColor rgb="FF92D050"/>
                </patternFill>
              </fill>
            </x14:dxf>
          </x14:cfRule>
          <xm:sqref>K11:L11</xm:sqref>
        </x14:conditionalFormatting>
        <x14:conditionalFormatting xmlns:xm="http://schemas.microsoft.com/office/excel/2006/main">
          <x14:cfRule type="cellIs" priority="605" operator="equal" id="{69515282-5B11-407A-9299-FC3F6A184204}">
            <xm:f>Parametry!$E$4</xm:f>
            <x14:dxf>
              <fill>
                <patternFill>
                  <bgColor rgb="FFFFFFCC"/>
                </patternFill>
              </fill>
            </x14:dxf>
          </x14:cfRule>
          <x14:cfRule type="cellIs" priority="606" operator="equal" id="{561CF05C-DA2E-4CE0-9DDD-E21714279F28}">
            <xm:f>Parametry!$E$3</xm:f>
            <x14:dxf>
              <fill>
                <patternFill>
                  <bgColor rgb="FF92D050"/>
                </patternFill>
              </fill>
            </x14:dxf>
          </x14:cfRule>
          <xm:sqref>N11:O11</xm:sqref>
        </x14:conditionalFormatting>
        <x14:conditionalFormatting xmlns:xm="http://schemas.microsoft.com/office/excel/2006/main">
          <x14:cfRule type="cellIs" priority="603" operator="equal" id="{51C9EB88-197D-4FFA-915F-5CE32A5FE2DE}">
            <xm:f>Parametry!$E$4</xm:f>
            <x14:dxf>
              <fill>
                <patternFill>
                  <bgColor rgb="FFFFFFCC"/>
                </patternFill>
              </fill>
            </x14:dxf>
          </x14:cfRule>
          <x14:cfRule type="cellIs" priority="604" operator="equal" id="{57D6ECD3-644F-4339-AE3D-E4B7FE412CC8}">
            <xm:f>Parametry!$E$3</xm:f>
            <x14:dxf>
              <fill>
                <patternFill>
                  <bgColor rgb="FF92D050"/>
                </patternFill>
              </fill>
            </x14:dxf>
          </x14:cfRule>
          <xm:sqref>Q11:R11</xm:sqref>
        </x14:conditionalFormatting>
        <x14:conditionalFormatting xmlns:xm="http://schemas.microsoft.com/office/excel/2006/main">
          <x14:cfRule type="cellIs" priority="601" operator="equal" id="{3588E26B-4A0C-4354-8884-4A6F6F0981EE}">
            <xm:f>Parametry!$E$4</xm:f>
            <x14:dxf>
              <fill>
                <patternFill>
                  <bgColor rgb="FFFFFFCC"/>
                </patternFill>
              </fill>
            </x14:dxf>
          </x14:cfRule>
          <x14:cfRule type="cellIs" priority="602" operator="equal" id="{D1A73B4A-A3FF-4D7A-A4DD-E0AB10994D58}">
            <xm:f>Parametry!$E$3</xm:f>
            <x14:dxf>
              <fill>
                <patternFill>
                  <bgColor rgb="FF92D050"/>
                </patternFill>
              </fill>
            </x14:dxf>
          </x14:cfRule>
          <xm:sqref>T11:U11</xm:sqref>
        </x14:conditionalFormatting>
        <x14:conditionalFormatting xmlns:xm="http://schemas.microsoft.com/office/excel/2006/main">
          <x14:cfRule type="cellIs" priority="599" operator="equal" id="{8D5194B4-711D-485B-BE13-5E3167D6FBA9}">
            <xm:f>Parametry!$E$4</xm:f>
            <x14:dxf>
              <fill>
                <patternFill>
                  <bgColor rgb="FFFFFFCC"/>
                </patternFill>
              </fill>
            </x14:dxf>
          </x14:cfRule>
          <x14:cfRule type="cellIs" priority="600" operator="equal" id="{3962E804-23A5-4813-936A-BDC59372BD4D}">
            <xm:f>Parametry!$E$3</xm:f>
            <x14:dxf>
              <fill>
                <patternFill>
                  <bgColor rgb="FF92D050"/>
                </patternFill>
              </fill>
            </x14:dxf>
          </x14:cfRule>
          <xm:sqref>W11:X11</xm:sqref>
        </x14:conditionalFormatting>
        <x14:conditionalFormatting xmlns:xm="http://schemas.microsoft.com/office/excel/2006/main">
          <x14:cfRule type="cellIs" priority="597" operator="equal" id="{9047AA2A-AFA6-43C9-9272-DD8E7012EA9C}">
            <xm:f>Parametry!$E$4</xm:f>
            <x14:dxf>
              <fill>
                <patternFill>
                  <bgColor rgb="FFFFFFCC"/>
                </patternFill>
              </fill>
            </x14:dxf>
          </x14:cfRule>
          <x14:cfRule type="cellIs" priority="598" operator="equal" id="{FDA1E782-8D79-4DD0-8D06-8BF35E12BDEB}">
            <xm:f>Parametry!$E$3</xm:f>
            <x14:dxf>
              <fill>
                <patternFill>
                  <bgColor rgb="FF92D050"/>
                </patternFill>
              </fill>
            </x14:dxf>
          </x14:cfRule>
          <xm:sqref>Z11:AA11</xm:sqref>
        </x14:conditionalFormatting>
        <x14:conditionalFormatting xmlns:xm="http://schemas.microsoft.com/office/excel/2006/main">
          <x14:cfRule type="cellIs" priority="595" operator="equal" id="{878074B2-FCF3-4406-A5EA-915ED737F602}">
            <xm:f>Parametry!$E$4</xm:f>
            <x14:dxf>
              <fill>
                <patternFill>
                  <bgColor rgb="FFFFFFCC"/>
                </patternFill>
              </fill>
            </x14:dxf>
          </x14:cfRule>
          <x14:cfRule type="cellIs" priority="596" operator="equal" id="{B41F3EBD-4611-4184-8ABF-CBE7BD65E29C}">
            <xm:f>Parametry!$E$3</xm:f>
            <x14:dxf>
              <fill>
                <patternFill>
                  <bgColor rgb="FF92D050"/>
                </patternFill>
              </fill>
            </x14:dxf>
          </x14:cfRule>
          <xm:sqref>AH11</xm:sqref>
        </x14:conditionalFormatting>
        <x14:conditionalFormatting xmlns:xm="http://schemas.microsoft.com/office/excel/2006/main">
          <x14:cfRule type="cellIs" priority="585" operator="equal" id="{7DFBB9DB-7B23-448E-A3AF-31BB09F00BB7}">
            <xm:f>Parametry!$E$4</xm:f>
            <x14:dxf>
              <fill>
                <patternFill>
                  <bgColor rgb="FFFFFFCC"/>
                </patternFill>
              </fill>
            </x14:dxf>
          </x14:cfRule>
          <x14:cfRule type="cellIs" priority="586" operator="equal" id="{65AD641F-B0C5-45C1-877E-D5C37924A956}">
            <xm:f>Parametry!$E$3</xm:f>
            <x14:dxf>
              <fill>
                <patternFill>
                  <bgColor rgb="FF92D050"/>
                </patternFill>
              </fill>
            </x14:dxf>
          </x14:cfRule>
          <xm:sqref>BQ11:BR11</xm:sqref>
        </x14:conditionalFormatting>
        <x14:conditionalFormatting xmlns:xm="http://schemas.microsoft.com/office/excel/2006/main">
          <x14:cfRule type="cellIs" priority="591" operator="equal" id="{AE178CB9-D982-4DF5-9950-38798335659B}">
            <xm:f>Parametry!$E$4</xm:f>
            <x14:dxf>
              <fill>
                <patternFill>
                  <bgColor rgb="FFFFFFCC"/>
                </patternFill>
              </fill>
            </x14:dxf>
          </x14:cfRule>
          <x14:cfRule type="cellIs" priority="592" operator="equal" id="{E920BF6A-B4DC-4EB5-9960-DDF02662B789}">
            <xm:f>Parametry!$E$3</xm:f>
            <x14:dxf>
              <fill>
                <patternFill>
                  <bgColor rgb="FF92D050"/>
                </patternFill>
              </fill>
            </x14:dxf>
          </x14:cfRule>
          <xm:sqref>AQ11</xm:sqref>
        </x14:conditionalFormatting>
        <x14:conditionalFormatting xmlns:xm="http://schemas.microsoft.com/office/excel/2006/main">
          <x14:cfRule type="cellIs" priority="589" operator="equal" id="{4EB0BBAB-297A-4454-8709-ADC8102EC209}">
            <xm:f>Parametry!$E$4</xm:f>
            <x14:dxf>
              <fill>
                <patternFill>
                  <bgColor rgb="FFFFFFCC"/>
                </patternFill>
              </fill>
            </x14:dxf>
          </x14:cfRule>
          <x14:cfRule type="cellIs" priority="590" operator="equal" id="{F9EB625F-3875-40A1-9357-B35B38869A6E}">
            <xm:f>Parametry!$E$3</xm:f>
            <x14:dxf>
              <fill>
                <patternFill>
                  <bgColor rgb="FF92D050"/>
                </patternFill>
              </fill>
            </x14:dxf>
          </x14:cfRule>
          <xm:sqref>BI11</xm:sqref>
        </x14:conditionalFormatting>
        <x14:conditionalFormatting xmlns:xm="http://schemas.microsoft.com/office/excel/2006/main">
          <x14:cfRule type="cellIs" priority="587" operator="equal" id="{CCC2290E-2B96-43FF-8D4D-BA5EC105C2A5}">
            <xm:f>Parametry!$E$4</xm:f>
            <x14:dxf>
              <fill>
                <patternFill>
                  <bgColor rgb="FFFFFFCC"/>
                </patternFill>
              </fill>
            </x14:dxf>
          </x14:cfRule>
          <x14:cfRule type="cellIs" priority="588" operator="equal" id="{C2D56E35-117D-478C-A6F7-85FF66134F73}">
            <xm:f>Parametry!$E$3</xm:f>
            <x14:dxf>
              <fill>
                <patternFill>
                  <bgColor rgb="FF92D050"/>
                </patternFill>
              </fill>
            </x14:dxf>
          </x14:cfRule>
          <xm:sqref>BN11:BO11</xm:sqref>
        </x14:conditionalFormatting>
        <x14:conditionalFormatting xmlns:xm="http://schemas.microsoft.com/office/excel/2006/main">
          <x14:cfRule type="cellIs" priority="579" operator="equal" id="{B0568D0F-56F7-411D-9699-18E1BA5A6D7E}">
            <xm:f>Parametry!$E$4</xm:f>
            <x14:dxf>
              <fill>
                <patternFill>
                  <bgColor rgb="FFFFFFCC"/>
                </patternFill>
              </fill>
            </x14:dxf>
          </x14:cfRule>
          <x14:cfRule type="cellIs" priority="580" operator="equal" id="{CE584174-8A96-46DE-972D-745E0B9323FC}">
            <xm:f>Parametry!$E$3</xm:f>
            <x14:dxf>
              <fill>
                <patternFill>
                  <bgColor rgb="FF92D050"/>
                </patternFill>
              </fill>
            </x14:dxf>
          </x14:cfRule>
          <xm:sqref>H14:I14</xm:sqref>
        </x14:conditionalFormatting>
        <x14:conditionalFormatting xmlns:xm="http://schemas.microsoft.com/office/excel/2006/main">
          <x14:cfRule type="cellIs" priority="577" operator="equal" id="{AEDFF09C-25D4-4B44-99DA-CE0A01620030}">
            <xm:f>Parametry!$E$4</xm:f>
            <x14:dxf>
              <fill>
                <patternFill>
                  <bgColor rgb="FFFFFFCC"/>
                </patternFill>
              </fill>
            </x14:dxf>
          </x14:cfRule>
          <x14:cfRule type="cellIs" priority="578" operator="equal" id="{0D8BA9F7-7076-478F-BAD4-C6BDA8FEE32C}">
            <xm:f>Parametry!$E$3</xm:f>
            <x14:dxf>
              <fill>
                <patternFill>
                  <bgColor rgb="FF92D050"/>
                </patternFill>
              </fill>
            </x14:dxf>
          </x14:cfRule>
          <xm:sqref>K14:L14</xm:sqref>
        </x14:conditionalFormatting>
        <x14:conditionalFormatting xmlns:xm="http://schemas.microsoft.com/office/excel/2006/main">
          <x14:cfRule type="cellIs" priority="575" operator="equal" id="{734598AF-294D-4437-94FB-2B7148AC282A}">
            <xm:f>Parametry!$E$4</xm:f>
            <x14:dxf>
              <fill>
                <patternFill>
                  <bgColor rgb="FFFFFFCC"/>
                </patternFill>
              </fill>
            </x14:dxf>
          </x14:cfRule>
          <x14:cfRule type="cellIs" priority="576" operator="equal" id="{039766E4-D5A2-434B-8452-A75E7D629758}">
            <xm:f>Parametry!$E$3</xm:f>
            <x14:dxf>
              <fill>
                <patternFill>
                  <bgColor rgb="FF92D050"/>
                </patternFill>
              </fill>
            </x14:dxf>
          </x14:cfRule>
          <xm:sqref>N14:O14</xm:sqref>
        </x14:conditionalFormatting>
        <x14:conditionalFormatting xmlns:xm="http://schemas.microsoft.com/office/excel/2006/main">
          <x14:cfRule type="cellIs" priority="573" operator="equal" id="{72F65FBB-B741-4FA2-8D3F-1A2BC462800F}">
            <xm:f>Parametry!$E$4</xm:f>
            <x14:dxf>
              <fill>
                <patternFill>
                  <bgColor rgb="FFFFFFCC"/>
                </patternFill>
              </fill>
            </x14:dxf>
          </x14:cfRule>
          <x14:cfRule type="cellIs" priority="574" operator="equal" id="{116D4095-258D-4662-9763-2BA22036784F}">
            <xm:f>Parametry!$E$3</xm:f>
            <x14:dxf>
              <fill>
                <patternFill>
                  <bgColor rgb="FF92D050"/>
                </patternFill>
              </fill>
            </x14:dxf>
          </x14:cfRule>
          <xm:sqref>Q14:R14</xm:sqref>
        </x14:conditionalFormatting>
        <x14:conditionalFormatting xmlns:xm="http://schemas.microsoft.com/office/excel/2006/main">
          <x14:cfRule type="cellIs" priority="571" operator="equal" id="{00C6E693-C306-4DC1-9212-CDF41D15C4B2}">
            <xm:f>Parametry!$E$4</xm:f>
            <x14:dxf>
              <fill>
                <patternFill>
                  <bgColor rgb="FFFFFFCC"/>
                </patternFill>
              </fill>
            </x14:dxf>
          </x14:cfRule>
          <x14:cfRule type="cellIs" priority="572" operator="equal" id="{AE26B3CA-3ECB-41A1-9087-901B8366B353}">
            <xm:f>Parametry!$E$3</xm:f>
            <x14:dxf>
              <fill>
                <patternFill>
                  <bgColor rgb="FF92D050"/>
                </patternFill>
              </fill>
            </x14:dxf>
          </x14:cfRule>
          <xm:sqref>T14:U14</xm:sqref>
        </x14:conditionalFormatting>
        <x14:conditionalFormatting xmlns:xm="http://schemas.microsoft.com/office/excel/2006/main">
          <x14:cfRule type="cellIs" priority="569" operator="equal" id="{E04F483A-9A0F-4CC5-A8AB-1D74D8C051F6}">
            <xm:f>Parametry!$E$4</xm:f>
            <x14:dxf>
              <fill>
                <patternFill>
                  <bgColor rgb="FFFFFFCC"/>
                </patternFill>
              </fill>
            </x14:dxf>
          </x14:cfRule>
          <x14:cfRule type="cellIs" priority="570" operator="equal" id="{43148A51-B981-4F61-BD84-D718B44A3C97}">
            <xm:f>Parametry!$E$3</xm:f>
            <x14:dxf>
              <fill>
                <patternFill>
                  <bgColor rgb="FF92D050"/>
                </patternFill>
              </fill>
            </x14:dxf>
          </x14:cfRule>
          <xm:sqref>W14:X14</xm:sqref>
        </x14:conditionalFormatting>
        <x14:conditionalFormatting xmlns:xm="http://schemas.microsoft.com/office/excel/2006/main">
          <x14:cfRule type="cellIs" priority="567" operator="equal" id="{ABB2181C-6E34-4E17-A617-398AD84B4361}">
            <xm:f>Parametry!$E$4</xm:f>
            <x14:dxf>
              <fill>
                <patternFill>
                  <bgColor rgb="FFFFFFCC"/>
                </patternFill>
              </fill>
            </x14:dxf>
          </x14:cfRule>
          <x14:cfRule type="cellIs" priority="568" operator="equal" id="{1F599A37-98D6-49DC-BB34-7D7A792BAE74}">
            <xm:f>Parametry!$E$3</xm:f>
            <x14:dxf>
              <fill>
                <patternFill>
                  <bgColor rgb="FF92D050"/>
                </patternFill>
              </fill>
            </x14:dxf>
          </x14:cfRule>
          <xm:sqref>Z14:AA14</xm:sqref>
        </x14:conditionalFormatting>
        <x14:conditionalFormatting xmlns:xm="http://schemas.microsoft.com/office/excel/2006/main">
          <x14:cfRule type="cellIs" priority="565" operator="equal" id="{5936AB63-0E83-46CD-92A3-983202029458}">
            <xm:f>Parametry!$E$4</xm:f>
            <x14:dxf>
              <fill>
                <patternFill>
                  <bgColor rgb="FFFFFFCC"/>
                </patternFill>
              </fill>
            </x14:dxf>
          </x14:cfRule>
          <x14:cfRule type="cellIs" priority="566" operator="equal" id="{FC9FAC82-E583-4764-9E0D-33692879B895}">
            <xm:f>Parametry!$E$3</xm:f>
            <x14:dxf>
              <fill>
                <patternFill>
                  <bgColor rgb="FF92D050"/>
                </patternFill>
              </fill>
            </x14:dxf>
          </x14:cfRule>
          <xm:sqref>AH14</xm:sqref>
        </x14:conditionalFormatting>
        <x14:conditionalFormatting xmlns:xm="http://schemas.microsoft.com/office/excel/2006/main">
          <x14:cfRule type="cellIs" priority="557" operator="equal" id="{3D5D52AB-2628-4B67-AA03-6EC220FB0377}">
            <xm:f>Parametry!$E$4</xm:f>
            <x14:dxf>
              <fill>
                <patternFill>
                  <bgColor rgb="FFFFFFCC"/>
                </patternFill>
              </fill>
            </x14:dxf>
          </x14:cfRule>
          <x14:cfRule type="cellIs" priority="558" operator="equal" id="{10219D3C-4D73-4410-A6FC-DE3D92156ADD}">
            <xm:f>Parametry!$E$3</xm:f>
            <x14:dxf>
              <fill>
                <patternFill>
                  <bgColor rgb="FF92D050"/>
                </patternFill>
              </fill>
            </x14:dxf>
          </x14:cfRule>
          <xm:sqref>BQ14:BR14</xm:sqref>
        </x14:conditionalFormatting>
        <x14:conditionalFormatting xmlns:xm="http://schemas.microsoft.com/office/excel/2006/main">
          <x14:cfRule type="cellIs" priority="563" operator="equal" id="{1DEC382E-8780-47C6-AC02-8E26D2F6CC8C}">
            <xm:f>Parametry!$E$4</xm:f>
            <x14:dxf>
              <fill>
                <patternFill>
                  <bgColor rgb="FFFFFFCC"/>
                </patternFill>
              </fill>
            </x14:dxf>
          </x14:cfRule>
          <x14:cfRule type="cellIs" priority="564" operator="equal" id="{086170EA-413F-4D41-A11D-A67087D51E91}">
            <xm:f>Parametry!$E$3</xm:f>
            <x14:dxf>
              <fill>
                <patternFill>
                  <bgColor rgb="FF92D050"/>
                </patternFill>
              </fill>
            </x14:dxf>
          </x14:cfRule>
          <xm:sqref>AQ14</xm:sqref>
        </x14:conditionalFormatting>
        <x14:conditionalFormatting xmlns:xm="http://schemas.microsoft.com/office/excel/2006/main">
          <x14:cfRule type="cellIs" priority="561" operator="equal" id="{D070E1EC-2A95-498A-BAD0-EF8DA1DEC975}">
            <xm:f>Parametry!$E$4</xm:f>
            <x14:dxf>
              <fill>
                <patternFill>
                  <bgColor rgb="FFFFFFCC"/>
                </patternFill>
              </fill>
            </x14:dxf>
          </x14:cfRule>
          <x14:cfRule type="cellIs" priority="562" operator="equal" id="{E969A2DA-7AF8-48A9-98A3-7484630643FE}">
            <xm:f>Parametry!$E$3</xm:f>
            <x14:dxf>
              <fill>
                <patternFill>
                  <bgColor rgb="FF92D050"/>
                </patternFill>
              </fill>
            </x14:dxf>
          </x14:cfRule>
          <xm:sqref>BI14</xm:sqref>
        </x14:conditionalFormatting>
        <x14:conditionalFormatting xmlns:xm="http://schemas.microsoft.com/office/excel/2006/main">
          <x14:cfRule type="cellIs" priority="559" operator="equal" id="{546E9394-7371-44EB-BA4F-8A83C4242E35}">
            <xm:f>Parametry!$E$4</xm:f>
            <x14:dxf>
              <fill>
                <patternFill>
                  <bgColor rgb="FFFFFFCC"/>
                </patternFill>
              </fill>
            </x14:dxf>
          </x14:cfRule>
          <x14:cfRule type="cellIs" priority="560" operator="equal" id="{628F500E-F1EF-4DCD-83A6-3EBE30F6A8AD}">
            <xm:f>Parametry!$E$3</xm:f>
            <x14:dxf>
              <fill>
                <patternFill>
                  <bgColor rgb="FF92D050"/>
                </patternFill>
              </fill>
            </x14:dxf>
          </x14:cfRule>
          <xm:sqref>BN14:BO14</xm:sqref>
        </x14:conditionalFormatting>
        <x14:conditionalFormatting xmlns:xm="http://schemas.microsoft.com/office/excel/2006/main">
          <x14:cfRule type="cellIs" priority="555" operator="equal" id="{806D7262-AC26-48BA-B1AA-B82F8EF4B7AD}">
            <xm:f>Parametry!$E$4</xm:f>
            <x14:dxf>
              <fill>
                <patternFill>
                  <bgColor rgb="FFFFFFCC"/>
                </patternFill>
              </fill>
            </x14:dxf>
          </x14:cfRule>
          <x14:cfRule type="cellIs" priority="556" operator="equal" id="{04A57792-B550-49A4-AFF2-2277E725A9CB}">
            <xm:f>Parametry!$E$3</xm:f>
            <x14:dxf>
              <fill>
                <patternFill>
                  <bgColor rgb="FF92D050"/>
                </patternFill>
              </fill>
            </x14:dxf>
          </x14:cfRule>
          <xm:sqref>H17:I17</xm:sqref>
        </x14:conditionalFormatting>
        <x14:conditionalFormatting xmlns:xm="http://schemas.microsoft.com/office/excel/2006/main">
          <x14:cfRule type="cellIs" priority="553" operator="equal" id="{727D3636-5A5D-4D4A-B9BA-62B54A038843}">
            <xm:f>Parametry!$E$4</xm:f>
            <x14:dxf>
              <fill>
                <patternFill>
                  <bgColor rgb="FFFFFFCC"/>
                </patternFill>
              </fill>
            </x14:dxf>
          </x14:cfRule>
          <x14:cfRule type="cellIs" priority="554" operator="equal" id="{0D68D43F-5592-4A86-A081-A1F01A6A18D7}">
            <xm:f>Parametry!$E$3</xm:f>
            <x14:dxf>
              <fill>
                <patternFill>
                  <bgColor rgb="FF92D050"/>
                </patternFill>
              </fill>
            </x14:dxf>
          </x14:cfRule>
          <xm:sqref>K17:L17</xm:sqref>
        </x14:conditionalFormatting>
        <x14:conditionalFormatting xmlns:xm="http://schemas.microsoft.com/office/excel/2006/main">
          <x14:cfRule type="cellIs" priority="551" operator="equal" id="{109F8B9A-0554-415E-A20F-99C348395F96}">
            <xm:f>Parametry!$E$4</xm:f>
            <x14:dxf>
              <fill>
                <patternFill>
                  <bgColor rgb="FFFFFFCC"/>
                </patternFill>
              </fill>
            </x14:dxf>
          </x14:cfRule>
          <x14:cfRule type="cellIs" priority="552" operator="equal" id="{FFB490FB-130E-40C9-813C-C4CF6D513778}">
            <xm:f>Parametry!$E$3</xm:f>
            <x14:dxf>
              <fill>
                <patternFill>
                  <bgColor rgb="FF92D050"/>
                </patternFill>
              </fill>
            </x14:dxf>
          </x14:cfRule>
          <xm:sqref>N17:O17</xm:sqref>
        </x14:conditionalFormatting>
        <x14:conditionalFormatting xmlns:xm="http://schemas.microsoft.com/office/excel/2006/main">
          <x14:cfRule type="cellIs" priority="549" operator="equal" id="{EB127263-56BD-4010-A7E4-96D60BC4E040}">
            <xm:f>Parametry!$E$4</xm:f>
            <x14:dxf>
              <fill>
                <patternFill>
                  <bgColor rgb="FFFFFFCC"/>
                </patternFill>
              </fill>
            </x14:dxf>
          </x14:cfRule>
          <x14:cfRule type="cellIs" priority="550" operator="equal" id="{46597DAE-82F0-4655-A2A7-62DE54FCC2F0}">
            <xm:f>Parametry!$E$3</xm:f>
            <x14:dxf>
              <fill>
                <patternFill>
                  <bgColor rgb="FF92D050"/>
                </patternFill>
              </fill>
            </x14:dxf>
          </x14:cfRule>
          <xm:sqref>Q17:R17</xm:sqref>
        </x14:conditionalFormatting>
        <x14:conditionalFormatting xmlns:xm="http://schemas.microsoft.com/office/excel/2006/main">
          <x14:cfRule type="cellIs" priority="547" operator="equal" id="{0019691C-91EC-4072-A693-583A25258E39}">
            <xm:f>Parametry!$E$4</xm:f>
            <x14:dxf>
              <fill>
                <patternFill>
                  <bgColor rgb="FFFFFFCC"/>
                </patternFill>
              </fill>
            </x14:dxf>
          </x14:cfRule>
          <x14:cfRule type="cellIs" priority="548" operator="equal" id="{7B54B63C-8E2F-4105-8A3D-030D35AF9850}">
            <xm:f>Parametry!$E$3</xm:f>
            <x14:dxf>
              <fill>
                <patternFill>
                  <bgColor rgb="FF92D050"/>
                </patternFill>
              </fill>
            </x14:dxf>
          </x14:cfRule>
          <xm:sqref>T17:U17</xm:sqref>
        </x14:conditionalFormatting>
        <x14:conditionalFormatting xmlns:xm="http://schemas.microsoft.com/office/excel/2006/main">
          <x14:cfRule type="cellIs" priority="545" operator="equal" id="{F698A58F-A5DD-4B4E-8BB8-2BF70BD4F4FE}">
            <xm:f>Parametry!$E$4</xm:f>
            <x14:dxf>
              <fill>
                <patternFill>
                  <bgColor rgb="FFFFFFCC"/>
                </patternFill>
              </fill>
            </x14:dxf>
          </x14:cfRule>
          <x14:cfRule type="cellIs" priority="546" operator="equal" id="{FE795C2A-ED4B-4029-ACD5-5EB05487D386}">
            <xm:f>Parametry!$E$3</xm:f>
            <x14:dxf>
              <fill>
                <patternFill>
                  <bgColor rgb="FF92D050"/>
                </patternFill>
              </fill>
            </x14:dxf>
          </x14:cfRule>
          <xm:sqref>W17:X17</xm:sqref>
        </x14:conditionalFormatting>
        <x14:conditionalFormatting xmlns:xm="http://schemas.microsoft.com/office/excel/2006/main">
          <x14:cfRule type="cellIs" priority="543" operator="equal" id="{856AD921-DEE4-4207-AE17-E4B74AFE56FC}">
            <xm:f>Parametry!$E$4</xm:f>
            <x14:dxf>
              <fill>
                <patternFill>
                  <bgColor rgb="FFFFFFCC"/>
                </patternFill>
              </fill>
            </x14:dxf>
          </x14:cfRule>
          <x14:cfRule type="cellIs" priority="544" operator="equal" id="{EB0553AF-32C7-44DA-87BF-C87AF156BFD0}">
            <xm:f>Parametry!$E$3</xm:f>
            <x14:dxf>
              <fill>
                <patternFill>
                  <bgColor rgb="FF92D050"/>
                </patternFill>
              </fill>
            </x14:dxf>
          </x14:cfRule>
          <xm:sqref>Z17:AA17</xm:sqref>
        </x14:conditionalFormatting>
        <x14:conditionalFormatting xmlns:xm="http://schemas.microsoft.com/office/excel/2006/main">
          <x14:cfRule type="cellIs" priority="541" operator="equal" id="{6DC06C08-068E-4BFC-9A9C-F37772A5F694}">
            <xm:f>Parametry!$E$4</xm:f>
            <x14:dxf>
              <fill>
                <patternFill>
                  <bgColor rgb="FFFFFFCC"/>
                </patternFill>
              </fill>
            </x14:dxf>
          </x14:cfRule>
          <x14:cfRule type="cellIs" priority="542" operator="equal" id="{4BD16A7E-C6BD-4A46-922C-2D7066CACE44}">
            <xm:f>Parametry!$E$3</xm:f>
            <x14:dxf>
              <fill>
                <patternFill>
                  <bgColor rgb="FF92D050"/>
                </patternFill>
              </fill>
            </x14:dxf>
          </x14:cfRule>
          <xm:sqref>AH17</xm:sqref>
        </x14:conditionalFormatting>
        <x14:conditionalFormatting xmlns:xm="http://schemas.microsoft.com/office/excel/2006/main">
          <x14:cfRule type="cellIs" priority="533" operator="equal" id="{C67503DF-B1D3-4502-9B57-FA363DDD1DC9}">
            <xm:f>Parametry!$E$4</xm:f>
            <x14:dxf>
              <fill>
                <patternFill>
                  <bgColor rgb="FFFFFFCC"/>
                </patternFill>
              </fill>
            </x14:dxf>
          </x14:cfRule>
          <x14:cfRule type="cellIs" priority="534" operator="equal" id="{1EE8412D-009C-4C1D-B38A-92A030CA4ACA}">
            <xm:f>Parametry!$E$3</xm:f>
            <x14:dxf>
              <fill>
                <patternFill>
                  <bgColor rgb="FF92D050"/>
                </patternFill>
              </fill>
            </x14:dxf>
          </x14:cfRule>
          <xm:sqref>BQ17:BR17</xm:sqref>
        </x14:conditionalFormatting>
        <x14:conditionalFormatting xmlns:xm="http://schemas.microsoft.com/office/excel/2006/main">
          <x14:cfRule type="cellIs" priority="539" operator="equal" id="{650BE749-28D1-4D30-8083-E6716CED4A39}">
            <xm:f>Parametry!$E$4</xm:f>
            <x14:dxf>
              <fill>
                <patternFill>
                  <bgColor rgb="FFFFFFCC"/>
                </patternFill>
              </fill>
            </x14:dxf>
          </x14:cfRule>
          <x14:cfRule type="cellIs" priority="540" operator="equal" id="{C30E0E57-CF9C-4E4C-93D8-BD38F8DAFBDE}">
            <xm:f>Parametry!$E$3</xm:f>
            <x14:dxf>
              <fill>
                <patternFill>
                  <bgColor rgb="FF92D050"/>
                </patternFill>
              </fill>
            </x14:dxf>
          </x14:cfRule>
          <xm:sqref>AQ17</xm:sqref>
        </x14:conditionalFormatting>
        <x14:conditionalFormatting xmlns:xm="http://schemas.microsoft.com/office/excel/2006/main">
          <x14:cfRule type="cellIs" priority="537" operator="equal" id="{A9808CF0-80F1-42E6-8832-5F45143D073D}">
            <xm:f>Parametry!$E$4</xm:f>
            <x14:dxf>
              <fill>
                <patternFill>
                  <bgColor rgb="FFFFFFCC"/>
                </patternFill>
              </fill>
            </x14:dxf>
          </x14:cfRule>
          <x14:cfRule type="cellIs" priority="538" operator="equal" id="{00E20306-F660-4B78-8083-E83C6AD34AE7}">
            <xm:f>Parametry!$E$3</xm:f>
            <x14:dxf>
              <fill>
                <patternFill>
                  <bgColor rgb="FF92D050"/>
                </patternFill>
              </fill>
            </x14:dxf>
          </x14:cfRule>
          <xm:sqref>BI17</xm:sqref>
        </x14:conditionalFormatting>
        <x14:conditionalFormatting xmlns:xm="http://schemas.microsoft.com/office/excel/2006/main">
          <x14:cfRule type="cellIs" priority="535" operator="equal" id="{BD9315D6-BEC2-4C09-899E-D423369659AE}">
            <xm:f>Parametry!$E$4</xm:f>
            <x14:dxf>
              <fill>
                <patternFill>
                  <bgColor rgb="FFFFFFCC"/>
                </patternFill>
              </fill>
            </x14:dxf>
          </x14:cfRule>
          <x14:cfRule type="cellIs" priority="536" operator="equal" id="{711E65BA-6BE3-4782-BBFA-D7DD86C57B15}">
            <xm:f>Parametry!$E$3</xm:f>
            <x14:dxf>
              <fill>
                <patternFill>
                  <bgColor rgb="FF92D050"/>
                </patternFill>
              </fill>
            </x14:dxf>
          </x14:cfRule>
          <xm:sqref>BN17:BO17</xm:sqref>
        </x14:conditionalFormatting>
        <x14:conditionalFormatting xmlns:xm="http://schemas.microsoft.com/office/excel/2006/main">
          <x14:cfRule type="cellIs" priority="531" operator="equal" id="{1DC82702-95B3-4192-AB18-CE74884251A1}">
            <xm:f>Parametry!$E$4</xm:f>
            <x14:dxf>
              <fill>
                <patternFill>
                  <bgColor rgb="FFFFFFCC"/>
                </patternFill>
              </fill>
            </x14:dxf>
          </x14:cfRule>
          <x14:cfRule type="cellIs" priority="532" operator="equal" id="{87248CB0-D6DA-4252-8755-B6FC198FB1C0}">
            <xm:f>Parametry!$E$3</xm:f>
            <x14:dxf>
              <fill>
                <patternFill>
                  <bgColor rgb="FF92D050"/>
                </patternFill>
              </fill>
            </x14:dxf>
          </x14:cfRule>
          <xm:sqref>H20:I20</xm:sqref>
        </x14:conditionalFormatting>
        <x14:conditionalFormatting xmlns:xm="http://schemas.microsoft.com/office/excel/2006/main">
          <x14:cfRule type="cellIs" priority="529" operator="equal" id="{A555F2FD-25C1-412F-B605-DF67EF22BD8B}">
            <xm:f>Parametry!$E$4</xm:f>
            <x14:dxf>
              <fill>
                <patternFill>
                  <bgColor rgb="FFFFFFCC"/>
                </patternFill>
              </fill>
            </x14:dxf>
          </x14:cfRule>
          <x14:cfRule type="cellIs" priority="530" operator="equal" id="{ED94556C-0DCE-4FD2-9535-64DD986872B5}">
            <xm:f>Parametry!$E$3</xm:f>
            <x14:dxf>
              <fill>
                <patternFill>
                  <bgColor rgb="FF92D050"/>
                </patternFill>
              </fill>
            </x14:dxf>
          </x14:cfRule>
          <xm:sqref>K20:L20</xm:sqref>
        </x14:conditionalFormatting>
        <x14:conditionalFormatting xmlns:xm="http://schemas.microsoft.com/office/excel/2006/main">
          <x14:cfRule type="cellIs" priority="527" operator="equal" id="{D332F517-9764-43AE-9852-DB875ABD58EC}">
            <xm:f>Parametry!$E$4</xm:f>
            <x14:dxf>
              <fill>
                <patternFill>
                  <bgColor rgb="FFFFFFCC"/>
                </patternFill>
              </fill>
            </x14:dxf>
          </x14:cfRule>
          <x14:cfRule type="cellIs" priority="528" operator="equal" id="{ABB98B38-812F-4E7E-B6CA-FCA1D2A09257}">
            <xm:f>Parametry!$E$3</xm:f>
            <x14:dxf>
              <fill>
                <patternFill>
                  <bgColor rgb="FF92D050"/>
                </patternFill>
              </fill>
            </x14:dxf>
          </x14:cfRule>
          <xm:sqref>N20:O20</xm:sqref>
        </x14:conditionalFormatting>
        <x14:conditionalFormatting xmlns:xm="http://schemas.microsoft.com/office/excel/2006/main">
          <x14:cfRule type="cellIs" priority="525" operator="equal" id="{A595BFAA-D781-4B5B-9F22-142CD7E06D75}">
            <xm:f>Parametry!$E$4</xm:f>
            <x14:dxf>
              <fill>
                <patternFill>
                  <bgColor rgb="FFFFFFCC"/>
                </patternFill>
              </fill>
            </x14:dxf>
          </x14:cfRule>
          <x14:cfRule type="cellIs" priority="526" operator="equal" id="{98E72FCC-BBF1-4875-BA05-2C9CF867CB61}">
            <xm:f>Parametry!$E$3</xm:f>
            <x14:dxf>
              <fill>
                <patternFill>
                  <bgColor rgb="FF92D050"/>
                </patternFill>
              </fill>
            </x14:dxf>
          </x14:cfRule>
          <xm:sqref>Q20:R20</xm:sqref>
        </x14:conditionalFormatting>
        <x14:conditionalFormatting xmlns:xm="http://schemas.microsoft.com/office/excel/2006/main">
          <x14:cfRule type="cellIs" priority="523" operator="equal" id="{47B6C2D3-69DE-4B4A-8D09-A85254F69D35}">
            <xm:f>Parametry!$E$4</xm:f>
            <x14:dxf>
              <fill>
                <patternFill>
                  <bgColor rgb="FFFFFFCC"/>
                </patternFill>
              </fill>
            </x14:dxf>
          </x14:cfRule>
          <x14:cfRule type="cellIs" priority="524" operator="equal" id="{2824C24A-758B-432B-B86F-6E556675779B}">
            <xm:f>Parametry!$E$3</xm:f>
            <x14:dxf>
              <fill>
                <patternFill>
                  <bgColor rgb="FF92D050"/>
                </patternFill>
              </fill>
            </x14:dxf>
          </x14:cfRule>
          <xm:sqref>T20:U20</xm:sqref>
        </x14:conditionalFormatting>
        <x14:conditionalFormatting xmlns:xm="http://schemas.microsoft.com/office/excel/2006/main">
          <x14:cfRule type="cellIs" priority="521" operator="equal" id="{22C9CB1A-298E-42DA-8315-E3411340D047}">
            <xm:f>Parametry!$E$4</xm:f>
            <x14:dxf>
              <fill>
                <patternFill>
                  <bgColor rgb="FFFFFFCC"/>
                </patternFill>
              </fill>
            </x14:dxf>
          </x14:cfRule>
          <x14:cfRule type="cellIs" priority="522" operator="equal" id="{4AD390BC-473E-41A4-9CA3-2A4B8D5D4EEF}">
            <xm:f>Parametry!$E$3</xm:f>
            <x14:dxf>
              <fill>
                <patternFill>
                  <bgColor rgb="FF92D050"/>
                </patternFill>
              </fill>
            </x14:dxf>
          </x14:cfRule>
          <xm:sqref>W20:X20</xm:sqref>
        </x14:conditionalFormatting>
        <x14:conditionalFormatting xmlns:xm="http://schemas.microsoft.com/office/excel/2006/main">
          <x14:cfRule type="cellIs" priority="519" operator="equal" id="{1FBF7778-9BB0-416B-82C5-7FD0ACA3697A}">
            <xm:f>Parametry!$E$4</xm:f>
            <x14:dxf>
              <fill>
                <patternFill>
                  <bgColor rgb="FFFFFFCC"/>
                </patternFill>
              </fill>
            </x14:dxf>
          </x14:cfRule>
          <x14:cfRule type="cellIs" priority="520" operator="equal" id="{414C6451-6628-4556-89E1-2E3625FE6B75}">
            <xm:f>Parametry!$E$3</xm:f>
            <x14:dxf>
              <fill>
                <patternFill>
                  <bgColor rgb="FF92D050"/>
                </patternFill>
              </fill>
            </x14:dxf>
          </x14:cfRule>
          <xm:sqref>Z20:AA20</xm:sqref>
        </x14:conditionalFormatting>
        <x14:conditionalFormatting xmlns:xm="http://schemas.microsoft.com/office/excel/2006/main">
          <x14:cfRule type="cellIs" priority="517" operator="equal" id="{4ED88524-5B61-41F9-BEC1-A47CEEE4B272}">
            <xm:f>Parametry!$E$4</xm:f>
            <x14:dxf>
              <fill>
                <patternFill>
                  <bgColor rgb="FFFFFFCC"/>
                </patternFill>
              </fill>
            </x14:dxf>
          </x14:cfRule>
          <x14:cfRule type="cellIs" priority="518" operator="equal" id="{4EFAA032-F6B0-4B27-BA47-FB1E3408E402}">
            <xm:f>Parametry!$E$3</xm:f>
            <x14:dxf>
              <fill>
                <patternFill>
                  <bgColor rgb="FF92D050"/>
                </patternFill>
              </fill>
            </x14:dxf>
          </x14:cfRule>
          <xm:sqref>AH20</xm:sqref>
        </x14:conditionalFormatting>
        <x14:conditionalFormatting xmlns:xm="http://schemas.microsoft.com/office/excel/2006/main">
          <x14:cfRule type="cellIs" priority="509" operator="equal" id="{2CC9F9BD-FC91-47BD-8D17-F00E1F33D25B}">
            <xm:f>Parametry!$E$4</xm:f>
            <x14:dxf>
              <fill>
                <patternFill>
                  <bgColor rgb="FFFFFFCC"/>
                </patternFill>
              </fill>
            </x14:dxf>
          </x14:cfRule>
          <x14:cfRule type="cellIs" priority="510" operator="equal" id="{954B90C4-75FC-4F7B-B51D-8B346C3D27EB}">
            <xm:f>Parametry!$E$3</xm:f>
            <x14:dxf>
              <fill>
                <patternFill>
                  <bgColor rgb="FF92D050"/>
                </patternFill>
              </fill>
            </x14:dxf>
          </x14:cfRule>
          <xm:sqref>BQ20:BR20</xm:sqref>
        </x14:conditionalFormatting>
        <x14:conditionalFormatting xmlns:xm="http://schemas.microsoft.com/office/excel/2006/main">
          <x14:cfRule type="cellIs" priority="515" operator="equal" id="{52688555-E3CD-45A5-A8C8-4B35E0D8FF49}">
            <xm:f>Parametry!$E$4</xm:f>
            <x14:dxf>
              <fill>
                <patternFill>
                  <bgColor rgb="FFFFFFCC"/>
                </patternFill>
              </fill>
            </x14:dxf>
          </x14:cfRule>
          <x14:cfRule type="cellIs" priority="516" operator="equal" id="{0594D12E-F378-456B-9552-B97C25074E9F}">
            <xm:f>Parametry!$E$3</xm:f>
            <x14:dxf>
              <fill>
                <patternFill>
                  <bgColor rgb="FF92D050"/>
                </patternFill>
              </fill>
            </x14:dxf>
          </x14:cfRule>
          <xm:sqref>AQ20</xm:sqref>
        </x14:conditionalFormatting>
        <x14:conditionalFormatting xmlns:xm="http://schemas.microsoft.com/office/excel/2006/main">
          <x14:cfRule type="cellIs" priority="513" operator="equal" id="{E05B5803-8DAE-4339-AEA4-A3D45F18E470}">
            <xm:f>Parametry!$E$4</xm:f>
            <x14:dxf>
              <fill>
                <patternFill>
                  <bgColor rgb="FFFFFFCC"/>
                </patternFill>
              </fill>
            </x14:dxf>
          </x14:cfRule>
          <x14:cfRule type="cellIs" priority="514" operator="equal" id="{A52444CB-2F4F-4BD1-9B74-9D8EEA3B0032}">
            <xm:f>Parametry!$E$3</xm:f>
            <x14:dxf>
              <fill>
                <patternFill>
                  <bgColor rgb="FF92D050"/>
                </patternFill>
              </fill>
            </x14:dxf>
          </x14:cfRule>
          <xm:sqref>BI20</xm:sqref>
        </x14:conditionalFormatting>
        <x14:conditionalFormatting xmlns:xm="http://schemas.microsoft.com/office/excel/2006/main">
          <x14:cfRule type="cellIs" priority="511" operator="equal" id="{4118F7EF-D447-4EB8-9C6C-84926BAA8A91}">
            <xm:f>Parametry!$E$4</xm:f>
            <x14:dxf>
              <fill>
                <patternFill>
                  <bgColor rgb="FFFFFFCC"/>
                </patternFill>
              </fill>
            </x14:dxf>
          </x14:cfRule>
          <x14:cfRule type="cellIs" priority="512" operator="equal" id="{81D67CCA-7D8E-4AB3-BC02-3F9438D8D9B6}">
            <xm:f>Parametry!$E$3</xm:f>
            <x14:dxf>
              <fill>
                <patternFill>
                  <bgColor rgb="FF92D050"/>
                </patternFill>
              </fill>
            </x14:dxf>
          </x14:cfRule>
          <xm:sqref>BN20:BO20</xm:sqref>
        </x14:conditionalFormatting>
        <x14:conditionalFormatting xmlns:xm="http://schemas.microsoft.com/office/excel/2006/main">
          <x14:cfRule type="cellIs" priority="507" operator="equal" id="{72E98391-F43C-4FA1-94D9-66B0BBAA8C04}">
            <xm:f>Parametry!$E$4</xm:f>
            <x14:dxf>
              <fill>
                <patternFill>
                  <bgColor rgb="FFFFFFCC"/>
                </patternFill>
              </fill>
            </x14:dxf>
          </x14:cfRule>
          <x14:cfRule type="cellIs" priority="508" operator="equal" id="{795098B0-08BA-415B-9FAE-C9F22C2BE325}">
            <xm:f>Parametry!$E$3</xm:f>
            <x14:dxf>
              <fill>
                <patternFill>
                  <bgColor rgb="FF92D050"/>
                </patternFill>
              </fill>
            </x14:dxf>
          </x14:cfRule>
          <xm:sqref>H23:I23</xm:sqref>
        </x14:conditionalFormatting>
        <x14:conditionalFormatting xmlns:xm="http://schemas.microsoft.com/office/excel/2006/main">
          <x14:cfRule type="cellIs" priority="505" operator="equal" id="{6BA41795-47FB-437F-A3E6-78DF58B8AAC7}">
            <xm:f>Parametry!$E$4</xm:f>
            <x14:dxf>
              <fill>
                <patternFill>
                  <bgColor rgb="FFFFFFCC"/>
                </patternFill>
              </fill>
            </x14:dxf>
          </x14:cfRule>
          <x14:cfRule type="cellIs" priority="506" operator="equal" id="{384D0D95-E3E3-44E1-988F-CB2DEC2ED299}">
            <xm:f>Parametry!$E$3</xm:f>
            <x14:dxf>
              <fill>
                <patternFill>
                  <bgColor rgb="FF92D050"/>
                </patternFill>
              </fill>
            </x14:dxf>
          </x14:cfRule>
          <xm:sqref>K23:L23</xm:sqref>
        </x14:conditionalFormatting>
        <x14:conditionalFormatting xmlns:xm="http://schemas.microsoft.com/office/excel/2006/main">
          <x14:cfRule type="cellIs" priority="503" operator="equal" id="{F20DC407-97FC-4748-85A6-0393482AF664}">
            <xm:f>Parametry!$E$4</xm:f>
            <x14:dxf>
              <fill>
                <patternFill>
                  <bgColor rgb="FFFFFFCC"/>
                </patternFill>
              </fill>
            </x14:dxf>
          </x14:cfRule>
          <x14:cfRule type="cellIs" priority="504" operator="equal" id="{9AF6160C-FFA5-4237-AC65-6F63E372E9F2}">
            <xm:f>Parametry!$E$3</xm:f>
            <x14:dxf>
              <fill>
                <patternFill>
                  <bgColor rgb="FF92D050"/>
                </patternFill>
              </fill>
            </x14:dxf>
          </x14:cfRule>
          <xm:sqref>N23:O23</xm:sqref>
        </x14:conditionalFormatting>
        <x14:conditionalFormatting xmlns:xm="http://schemas.microsoft.com/office/excel/2006/main">
          <x14:cfRule type="cellIs" priority="501" operator="equal" id="{7948F9B2-F343-41A2-BE26-4EBEFD930DA5}">
            <xm:f>Parametry!$E$4</xm:f>
            <x14:dxf>
              <fill>
                <patternFill>
                  <bgColor rgb="FFFFFFCC"/>
                </patternFill>
              </fill>
            </x14:dxf>
          </x14:cfRule>
          <x14:cfRule type="cellIs" priority="502" operator="equal" id="{30E63EF3-2B55-4CE5-B902-725257DB2C39}">
            <xm:f>Parametry!$E$3</xm:f>
            <x14:dxf>
              <fill>
                <patternFill>
                  <bgColor rgb="FF92D050"/>
                </patternFill>
              </fill>
            </x14:dxf>
          </x14:cfRule>
          <xm:sqref>Q23:R23</xm:sqref>
        </x14:conditionalFormatting>
        <x14:conditionalFormatting xmlns:xm="http://schemas.microsoft.com/office/excel/2006/main">
          <x14:cfRule type="cellIs" priority="499" operator="equal" id="{CE87EFCC-B2E5-4906-8482-3D6381000FB4}">
            <xm:f>Parametry!$E$4</xm:f>
            <x14:dxf>
              <fill>
                <patternFill>
                  <bgColor rgb="FFFFFFCC"/>
                </patternFill>
              </fill>
            </x14:dxf>
          </x14:cfRule>
          <x14:cfRule type="cellIs" priority="500" operator="equal" id="{506C38F7-FEFF-4AB2-AC2F-97611A434B08}">
            <xm:f>Parametry!$E$3</xm:f>
            <x14:dxf>
              <fill>
                <patternFill>
                  <bgColor rgb="FF92D050"/>
                </patternFill>
              </fill>
            </x14:dxf>
          </x14:cfRule>
          <xm:sqref>T23:U23</xm:sqref>
        </x14:conditionalFormatting>
        <x14:conditionalFormatting xmlns:xm="http://schemas.microsoft.com/office/excel/2006/main">
          <x14:cfRule type="cellIs" priority="497" operator="equal" id="{935A2F4E-4DC0-4F27-9088-F8469958A331}">
            <xm:f>Parametry!$E$4</xm:f>
            <x14:dxf>
              <fill>
                <patternFill>
                  <bgColor rgb="FFFFFFCC"/>
                </patternFill>
              </fill>
            </x14:dxf>
          </x14:cfRule>
          <x14:cfRule type="cellIs" priority="498" operator="equal" id="{DC8F1AF5-67A6-49A4-A8BD-E3841DB2FFC0}">
            <xm:f>Parametry!$E$3</xm:f>
            <x14:dxf>
              <fill>
                <patternFill>
                  <bgColor rgb="FF92D050"/>
                </patternFill>
              </fill>
            </x14:dxf>
          </x14:cfRule>
          <xm:sqref>W23:X23</xm:sqref>
        </x14:conditionalFormatting>
        <x14:conditionalFormatting xmlns:xm="http://schemas.microsoft.com/office/excel/2006/main">
          <x14:cfRule type="cellIs" priority="495" operator="equal" id="{E9F3A21F-EF0C-4E45-9A65-857DBFD665E0}">
            <xm:f>Parametry!$E$4</xm:f>
            <x14:dxf>
              <fill>
                <patternFill>
                  <bgColor rgb="FFFFFFCC"/>
                </patternFill>
              </fill>
            </x14:dxf>
          </x14:cfRule>
          <x14:cfRule type="cellIs" priority="496" operator="equal" id="{018233A6-71B1-42AF-8F95-948CDB4F3206}">
            <xm:f>Parametry!$E$3</xm:f>
            <x14:dxf>
              <fill>
                <patternFill>
                  <bgColor rgb="FF92D050"/>
                </patternFill>
              </fill>
            </x14:dxf>
          </x14:cfRule>
          <xm:sqref>Z23:AA23</xm:sqref>
        </x14:conditionalFormatting>
        <x14:conditionalFormatting xmlns:xm="http://schemas.microsoft.com/office/excel/2006/main">
          <x14:cfRule type="cellIs" priority="493" operator="equal" id="{95A000AB-6099-4040-A777-ABFB8A0C5235}">
            <xm:f>Parametry!$E$4</xm:f>
            <x14:dxf>
              <fill>
                <patternFill>
                  <bgColor rgb="FFFFFFCC"/>
                </patternFill>
              </fill>
            </x14:dxf>
          </x14:cfRule>
          <x14:cfRule type="cellIs" priority="494" operator="equal" id="{1115FBE3-FDCD-4349-BD72-D8A6DC2C46C0}">
            <xm:f>Parametry!$E$3</xm:f>
            <x14:dxf>
              <fill>
                <patternFill>
                  <bgColor rgb="FF92D050"/>
                </patternFill>
              </fill>
            </x14:dxf>
          </x14:cfRule>
          <xm:sqref>AH23</xm:sqref>
        </x14:conditionalFormatting>
        <x14:conditionalFormatting xmlns:xm="http://schemas.microsoft.com/office/excel/2006/main">
          <x14:cfRule type="cellIs" priority="485" operator="equal" id="{EC9A4A2A-0603-47EA-B6AE-5FCB075A6EED}">
            <xm:f>Parametry!$E$4</xm:f>
            <x14:dxf>
              <fill>
                <patternFill>
                  <bgColor rgb="FFFFFFCC"/>
                </patternFill>
              </fill>
            </x14:dxf>
          </x14:cfRule>
          <x14:cfRule type="cellIs" priority="486" operator="equal" id="{CA0A9E5C-B91E-4424-9FC5-73073A4E4085}">
            <xm:f>Parametry!$E$3</xm:f>
            <x14:dxf>
              <fill>
                <patternFill>
                  <bgColor rgb="FF92D050"/>
                </patternFill>
              </fill>
            </x14:dxf>
          </x14:cfRule>
          <xm:sqref>BQ23:BR23</xm:sqref>
        </x14:conditionalFormatting>
        <x14:conditionalFormatting xmlns:xm="http://schemas.microsoft.com/office/excel/2006/main">
          <x14:cfRule type="cellIs" priority="491" operator="equal" id="{A71ADB54-FEAD-437C-A5EE-01369C49EAFD}">
            <xm:f>Parametry!$E$4</xm:f>
            <x14:dxf>
              <fill>
                <patternFill>
                  <bgColor rgb="FFFFFFCC"/>
                </patternFill>
              </fill>
            </x14:dxf>
          </x14:cfRule>
          <x14:cfRule type="cellIs" priority="492" operator="equal" id="{7191C50A-9100-400B-A1E9-D38F487AB6DD}">
            <xm:f>Parametry!$E$3</xm:f>
            <x14:dxf>
              <fill>
                <patternFill>
                  <bgColor rgb="FF92D050"/>
                </patternFill>
              </fill>
            </x14:dxf>
          </x14:cfRule>
          <xm:sqref>AQ23</xm:sqref>
        </x14:conditionalFormatting>
        <x14:conditionalFormatting xmlns:xm="http://schemas.microsoft.com/office/excel/2006/main">
          <x14:cfRule type="cellIs" priority="489" operator="equal" id="{50187A93-0998-47C3-9C8E-2C2A6187E8BD}">
            <xm:f>Parametry!$E$4</xm:f>
            <x14:dxf>
              <fill>
                <patternFill>
                  <bgColor rgb="FFFFFFCC"/>
                </patternFill>
              </fill>
            </x14:dxf>
          </x14:cfRule>
          <x14:cfRule type="cellIs" priority="490" operator="equal" id="{AADCC85D-9568-4871-B626-EA71448595D8}">
            <xm:f>Parametry!$E$3</xm:f>
            <x14:dxf>
              <fill>
                <patternFill>
                  <bgColor rgb="FF92D050"/>
                </patternFill>
              </fill>
            </x14:dxf>
          </x14:cfRule>
          <xm:sqref>BI23</xm:sqref>
        </x14:conditionalFormatting>
        <x14:conditionalFormatting xmlns:xm="http://schemas.microsoft.com/office/excel/2006/main">
          <x14:cfRule type="cellIs" priority="487" operator="equal" id="{5218BD98-B6CE-4122-A884-0C7BCF520A0C}">
            <xm:f>Parametry!$E$4</xm:f>
            <x14:dxf>
              <fill>
                <patternFill>
                  <bgColor rgb="FFFFFFCC"/>
                </patternFill>
              </fill>
            </x14:dxf>
          </x14:cfRule>
          <x14:cfRule type="cellIs" priority="488" operator="equal" id="{F079B97E-2BFF-407F-BFDB-78BED609A931}">
            <xm:f>Parametry!$E$3</xm:f>
            <x14:dxf>
              <fill>
                <patternFill>
                  <bgColor rgb="FF92D050"/>
                </patternFill>
              </fill>
            </x14:dxf>
          </x14:cfRule>
          <xm:sqref>BN23:BO23</xm:sqref>
        </x14:conditionalFormatting>
        <x14:conditionalFormatting xmlns:xm="http://schemas.microsoft.com/office/excel/2006/main">
          <x14:cfRule type="cellIs" priority="483" operator="equal" id="{92CE9B5A-5E1A-44A8-A5EE-380BDAE552EB}">
            <xm:f>Parametry!$E$4</xm:f>
            <x14:dxf>
              <fill>
                <patternFill>
                  <bgColor rgb="FFFFFFCC"/>
                </patternFill>
              </fill>
            </x14:dxf>
          </x14:cfRule>
          <x14:cfRule type="cellIs" priority="484" operator="equal" id="{6F7ABB55-5F2A-4FB5-B04E-7F26065E0F2F}">
            <xm:f>Parametry!$E$3</xm:f>
            <x14:dxf>
              <fill>
                <patternFill>
                  <bgColor rgb="FF92D050"/>
                </patternFill>
              </fill>
            </x14:dxf>
          </x14:cfRule>
          <xm:sqref>H26:I26</xm:sqref>
        </x14:conditionalFormatting>
        <x14:conditionalFormatting xmlns:xm="http://schemas.microsoft.com/office/excel/2006/main">
          <x14:cfRule type="cellIs" priority="481" operator="equal" id="{8425FB5E-9466-45B5-A044-9F6E7056EE3F}">
            <xm:f>Parametry!$E$4</xm:f>
            <x14:dxf>
              <fill>
                <patternFill>
                  <bgColor rgb="FFFFFFCC"/>
                </patternFill>
              </fill>
            </x14:dxf>
          </x14:cfRule>
          <x14:cfRule type="cellIs" priority="482" operator="equal" id="{EAE4FC40-D15B-4155-8F64-6C46A74E5903}">
            <xm:f>Parametry!$E$3</xm:f>
            <x14:dxf>
              <fill>
                <patternFill>
                  <bgColor rgb="FF92D050"/>
                </patternFill>
              </fill>
            </x14:dxf>
          </x14:cfRule>
          <xm:sqref>K26:L26</xm:sqref>
        </x14:conditionalFormatting>
        <x14:conditionalFormatting xmlns:xm="http://schemas.microsoft.com/office/excel/2006/main">
          <x14:cfRule type="cellIs" priority="479" operator="equal" id="{C24198C2-9679-455D-99CD-CDF4D4DC5835}">
            <xm:f>Parametry!$E$4</xm:f>
            <x14:dxf>
              <fill>
                <patternFill>
                  <bgColor rgb="FFFFFFCC"/>
                </patternFill>
              </fill>
            </x14:dxf>
          </x14:cfRule>
          <x14:cfRule type="cellIs" priority="480" operator="equal" id="{CDF7E980-8229-4C6E-8591-D08F0D8D7526}">
            <xm:f>Parametry!$E$3</xm:f>
            <x14:dxf>
              <fill>
                <patternFill>
                  <bgColor rgb="FF92D050"/>
                </patternFill>
              </fill>
            </x14:dxf>
          </x14:cfRule>
          <xm:sqref>N26:O26</xm:sqref>
        </x14:conditionalFormatting>
        <x14:conditionalFormatting xmlns:xm="http://schemas.microsoft.com/office/excel/2006/main">
          <x14:cfRule type="cellIs" priority="477" operator="equal" id="{FF7271EF-A5CB-4486-8FEF-9B60A3B20750}">
            <xm:f>Parametry!$E$4</xm:f>
            <x14:dxf>
              <fill>
                <patternFill>
                  <bgColor rgb="FFFFFFCC"/>
                </patternFill>
              </fill>
            </x14:dxf>
          </x14:cfRule>
          <x14:cfRule type="cellIs" priority="478" operator="equal" id="{5FE804C8-F2BF-43B2-B002-6DE496F4B8D0}">
            <xm:f>Parametry!$E$3</xm:f>
            <x14:dxf>
              <fill>
                <patternFill>
                  <bgColor rgb="FF92D050"/>
                </patternFill>
              </fill>
            </x14:dxf>
          </x14:cfRule>
          <xm:sqref>Q26:R26</xm:sqref>
        </x14:conditionalFormatting>
        <x14:conditionalFormatting xmlns:xm="http://schemas.microsoft.com/office/excel/2006/main">
          <x14:cfRule type="cellIs" priority="475" operator="equal" id="{0CA3BFFA-3229-4F91-B84F-C068FC09D440}">
            <xm:f>Parametry!$E$4</xm:f>
            <x14:dxf>
              <fill>
                <patternFill>
                  <bgColor rgb="FFFFFFCC"/>
                </patternFill>
              </fill>
            </x14:dxf>
          </x14:cfRule>
          <x14:cfRule type="cellIs" priority="476" operator="equal" id="{364ADAC1-2AE1-4CCA-B442-244C13C95BAC}">
            <xm:f>Parametry!$E$3</xm:f>
            <x14:dxf>
              <fill>
                <patternFill>
                  <bgColor rgb="FF92D050"/>
                </patternFill>
              </fill>
            </x14:dxf>
          </x14:cfRule>
          <xm:sqref>T26:U26</xm:sqref>
        </x14:conditionalFormatting>
        <x14:conditionalFormatting xmlns:xm="http://schemas.microsoft.com/office/excel/2006/main">
          <x14:cfRule type="cellIs" priority="473" operator="equal" id="{1E830AE7-576F-48FC-980B-92E35899880D}">
            <xm:f>Parametry!$E$4</xm:f>
            <x14:dxf>
              <fill>
                <patternFill>
                  <bgColor rgb="FFFFFFCC"/>
                </patternFill>
              </fill>
            </x14:dxf>
          </x14:cfRule>
          <x14:cfRule type="cellIs" priority="474" operator="equal" id="{C01787BB-4347-4599-A953-D9E95A8E3906}">
            <xm:f>Parametry!$E$3</xm:f>
            <x14:dxf>
              <fill>
                <patternFill>
                  <bgColor rgb="FF92D050"/>
                </patternFill>
              </fill>
            </x14:dxf>
          </x14:cfRule>
          <xm:sqref>W26:X26</xm:sqref>
        </x14:conditionalFormatting>
        <x14:conditionalFormatting xmlns:xm="http://schemas.microsoft.com/office/excel/2006/main">
          <x14:cfRule type="cellIs" priority="471" operator="equal" id="{49FBB4B6-8450-4D31-BBF4-0678CC1B3F93}">
            <xm:f>Parametry!$E$4</xm:f>
            <x14:dxf>
              <fill>
                <patternFill>
                  <bgColor rgb="FFFFFFCC"/>
                </patternFill>
              </fill>
            </x14:dxf>
          </x14:cfRule>
          <x14:cfRule type="cellIs" priority="472" operator="equal" id="{7B7CF8DD-3605-429C-BC05-EB270F384906}">
            <xm:f>Parametry!$E$3</xm:f>
            <x14:dxf>
              <fill>
                <patternFill>
                  <bgColor rgb="FF92D050"/>
                </patternFill>
              </fill>
            </x14:dxf>
          </x14:cfRule>
          <xm:sqref>Z26:AA26</xm:sqref>
        </x14:conditionalFormatting>
        <x14:conditionalFormatting xmlns:xm="http://schemas.microsoft.com/office/excel/2006/main">
          <x14:cfRule type="cellIs" priority="469" operator="equal" id="{44D7A9F4-3416-4B89-B859-10A29BD067D7}">
            <xm:f>Parametry!$E$4</xm:f>
            <x14:dxf>
              <fill>
                <patternFill>
                  <bgColor rgb="FFFFFFCC"/>
                </patternFill>
              </fill>
            </x14:dxf>
          </x14:cfRule>
          <x14:cfRule type="cellIs" priority="470" operator="equal" id="{384EEB0A-DEE4-46AC-A3DA-A0EEA6DC8142}">
            <xm:f>Parametry!$E$3</xm:f>
            <x14:dxf>
              <fill>
                <patternFill>
                  <bgColor rgb="FF92D050"/>
                </patternFill>
              </fill>
            </x14:dxf>
          </x14:cfRule>
          <xm:sqref>AH26</xm:sqref>
        </x14:conditionalFormatting>
        <x14:conditionalFormatting xmlns:xm="http://schemas.microsoft.com/office/excel/2006/main">
          <x14:cfRule type="cellIs" priority="461" operator="equal" id="{9E9F6724-3B80-495E-B7B5-13214BBF8935}">
            <xm:f>Parametry!$E$4</xm:f>
            <x14:dxf>
              <fill>
                <patternFill>
                  <bgColor rgb="FFFFFFCC"/>
                </patternFill>
              </fill>
            </x14:dxf>
          </x14:cfRule>
          <x14:cfRule type="cellIs" priority="462" operator="equal" id="{1621AA0B-BFF1-4F3F-BCC5-5D54F73C7A49}">
            <xm:f>Parametry!$E$3</xm:f>
            <x14:dxf>
              <fill>
                <patternFill>
                  <bgColor rgb="FF92D050"/>
                </patternFill>
              </fill>
            </x14:dxf>
          </x14:cfRule>
          <xm:sqref>BQ26:BR26</xm:sqref>
        </x14:conditionalFormatting>
        <x14:conditionalFormatting xmlns:xm="http://schemas.microsoft.com/office/excel/2006/main">
          <x14:cfRule type="cellIs" priority="467" operator="equal" id="{8D6D51CF-5403-4E99-BDC2-A4F64B9CE954}">
            <xm:f>Parametry!$E$4</xm:f>
            <x14:dxf>
              <fill>
                <patternFill>
                  <bgColor rgb="FFFFFFCC"/>
                </patternFill>
              </fill>
            </x14:dxf>
          </x14:cfRule>
          <x14:cfRule type="cellIs" priority="468" operator="equal" id="{D8C414FF-7025-40FB-8881-C80D82779FDE}">
            <xm:f>Parametry!$E$3</xm:f>
            <x14:dxf>
              <fill>
                <patternFill>
                  <bgColor rgb="FF92D050"/>
                </patternFill>
              </fill>
            </x14:dxf>
          </x14:cfRule>
          <xm:sqref>AQ26</xm:sqref>
        </x14:conditionalFormatting>
        <x14:conditionalFormatting xmlns:xm="http://schemas.microsoft.com/office/excel/2006/main">
          <x14:cfRule type="cellIs" priority="465" operator="equal" id="{213F900A-D579-4523-9B37-E98C8D43410F}">
            <xm:f>Parametry!$E$4</xm:f>
            <x14:dxf>
              <fill>
                <patternFill>
                  <bgColor rgb="FFFFFFCC"/>
                </patternFill>
              </fill>
            </x14:dxf>
          </x14:cfRule>
          <x14:cfRule type="cellIs" priority="466" operator="equal" id="{F99155BE-7558-4390-8425-AF2956AF5376}">
            <xm:f>Parametry!$E$3</xm:f>
            <x14:dxf>
              <fill>
                <patternFill>
                  <bgColor rgb="FF92D050"/>
                </patternFill>
              </fill>
            </x14:dxf>
          </x14:cfRule>
          <xm:sqref>BI26</xm:sqref>
        </x14:conditionalFormatting>
        <x14:conditionalFormatting xmlns:xm="http://schemas.microsoft.com/office/excel/2006/main">
          <x14:cfRule type="cellIs" priority="463" operator="equal" id="{637D4C13-DA02-4C3F-BB46-9B09FFBE51AC}">
            <xm:f>Parametry!$E$4</xm:f>
            <x14:dxf>
              <fill>
                <patternFill>
                  <bgColor rgb="FFFFFFCC"/>
                </patternFill>
              </fill>
            </x14:dxf>
          </x14:cfRule>
          <x14:cfRule type="cellIs" priority="464" operator="equal" id="{45DEC5D1-D276-4E02-9581-E489FABC61B1}">
            <xm:f>Parametry!$E$3</xm:f>
            <x14:dxf>
              <fill>
                <patternFill>
                  <bgColor rgb="FF92D050"/>
                </patternFill>
              </fill>
            </x14:dxf>
          </x14:cfRule>
          <xm:sqref>BN26:BO26</xm:sqref>
        </x14:conditionalFormatting>
        <x14:conditionalFormatting xmlns:xm="http://schemas.microsoft.com/office/excel/2006/main">
          <x14:cfRule type="cellIs" priority="459" operator="equal" id="{B35903DB-5F37-4E08-89B9-4BB658B7C96D}">
            <xm:f>Parametry!$E$4</xm:f>
            <x14:dxf>
              <fill>
                <patternFill>
                  <bgColor rgb="FFFFFFCC"/>
                </patternFill>
              </fill>
            </x14:dxf>
          </x14:cfRule>
          <x14:cfRule type="cellIs" priority="460" operator="equal" id="{AD02C06F-B4A7-472D-90C3-AF71C021A8E6}">
            <xm:f>Parametry!$E$3</xm:f>
            <x14:dxf>
              <fill>
                <patternFill>
                  <bgColor rgb="FF92D050"/>
                </patternFill>
              </fill>
            </x14:dxf>
          </x14:cfRule>
          <xm:sqref>H29:I29</xm:sqref>
        </x14:conditionalFormatting>
        <x14:conditionalFormatting xmlns:xm="http://schemas.microsoft.com/office/excel/2006/main">
          <x14:cfRule type="cellIs" priority="457" operator="equal" id="{B70CBDC1-AC07-4C13-92FE-90D7C5DE419F}">
            <xm:f>Parametry!$E$4</xm:f>
            <x14:dxf>
              <fill>
                <patternFill>
                  <bgColor rgb="FFFFFFCC"/>
                </patternFill>
              </fill>
            </x14:dxf>
          </x14:cfRule>
          <x14:cfRule type="cellIs" priority="458" operator="equal" id="{4BF1AC82-5955-4DAC-9419-FDC2D2590969}">
            <xm:f>Parametry!$E$3</xm:f>
            <x14:dxf>
              <fill>
                <patternFill>
                  <bgColor rgb="FF92D050"/>
                </patternFill>
              </fill>
            </x14:dxf>
          </x14:cfRule>
          <xm:sqref>K29:L29</xm:sqref>
        </x14:conditionalFormatting>
        <x14:conditionalFormatting xmlns:xm="http://schemas.microsoft.com/office/excel/2006/main">
          <x14:cfRule type="cellIs" priority="455" operator="equal" id="{F8AED6EE-23EE-4306-8792-956381DDAC1A}">
            <xm:f>Parametry!$E$4</xm:f>
            <x14:dxf>
              <fill>
                <patternFill>
                  <bgColor rgb="FFFFFFCC"/>
                </patternFill>
              </fill>
            </x14:dxf>
          </x14:cfRule>
          <x14:cfRule type="cellIs" priority="456" operator="equal" id="{9690F805-4B5B-4EB0-B8DF-A81FA4016569}">
            <xm:f>Parametry!$E$3</xm:f>
            <x14:dxf>
              <fill>
                <patternFill>
                  <bgColor rgb="FF92D050"/>
                </patternFill>
              </fill>
            </x14:dxf>
          </x14:cfRule>
          <xm:sqref>N29:O29</xm:sqref>
        </x14:conditionalFormatting>
        <x14:conditionalFormatting xmlns:xm="http://schemas.microsoft.com/office/excel/2006/main">
          <x14:cfRule type="cellIs" priority="453" operator="equal" id="{20C643DA-DFCE-43D1-AA49-71263D67FF1E}">
            <xm:f>Parametry!$E$4</xm:f>
            <x14:dxf>
              <fill>
                <patternFill>
                  <bgColor rgb="FFFFFFCC"/>
                </patternFill>
              </fill>
            </x14:dxf>
          </x14:cfRule>
          <x14:cfRule type="cellIs" priority="454" operator="equal" id="{F112C5BA-915E-4543-87F1-3357D0C6D396}">
            <xm:f>Parametry!$E$3</xm:f>
            <x14:dxf>
              <fill>
                <patternFill>
                  <bgColor rgb="FF92D050"/>
                </patternFill>
              </fill>
            </x14:dxf>
          </x14:cfRule>
          <xm:sqref>Q29:R29</xm:sqref>
        </x14:conditionalFormatting>
        <x14:conditionalFormatting xmlns:xm="http://schemas.microsoft.com/office/excel/2006/main">
          <x14:cfRule type="cellIs" priority="451" operator="equal" id="{B2D69BE2-74E7-45E7-AC6A-4F00CDE82C46}">
            <xm:f>Parametry!$E$4</xm:f>
            <x14:dxf>
              <fill>
                <patternFill>
                  <bgColor rgb="FFFFFFCC"/>
                </patternFill>
              </fill>
            </x14:dxf>
          </x14:cfRule>
          <x14:cfRule type="cellIs" priority="452" operator="equal" id="{69B0E180-0932-4BEF-B7CB-5881BF29B85D}">
            <xm:f>Parametry!$E$3</xm:f>
            <x14:dxf>
              <fill>
                <patternFill>
                  <bgColor rgb="FF92D050"/>
                </patternFill>
              </fill>
            </x14:dxf>
          </x14:cfRule>
          <xm:sqref>T29:U29</xm:sqref>
        </x14:conditionalFormatting>
        <x14:conditionalFormatting xmlns:xm="http://schemas.microsoft.com/office/excel/2006/main">
          <x14:cfRule type="cellIs" priority="449" operator="equal" id="{DCC48648-FE1B-4BE4-AFB0-485B765DB58D}">
            <xm:f>Parametry!$E$4</xm:f>
            <x14:dxf>
              <fill>
                <patternFill>
                  <bgColor rgb="FFFFFFCC"/>
                </patternFill>
              </fill>
            </x14:dxf>
          </x14:cfRule>
          <x14:cfRule type="cellIs" priority="450" operator="equal" id="{353CE372-DA80-47A1-B1A4-EBE89B79E568}">
            <xm:f>Parametry!$E$3</xm:f>
            <x14:dxf>
              <fill>
                <patternFill>
                  <bgColor rgb="FF92D050"/>
                </patternFill>
              </fill>
            </x14:dxf>
          </x14:cfRule>
          <xm:sqref>W29:X29</xm:sqref>
        </x14:conditionalFormatting>
        <x14:conditionalFormatting xmlns:xm="http://schemas.microsoft.com/office/excel/2006/main">
          <x14:cfRule type="cellIs" priority="447" operator="equal" id="{814B6621-5D7E-48FF-82B9-1A7E4A05E768}">
            <xm:f>Parametry!$E$4</xm:f>
            <x14:dxf>
              <fill>
                <patternFill>
                  <bgColor rgb="FFFFFFCC"/>
                </patternFill>
              </fill>
            </x14:dxf>
          </x14:cfRule>
          <x14:cfRule type="cellIs" priority="448" operator="equal" id="{3C82B643-713B-4E84-9512-465506214938}">
            <xm:f>Parametry!$E$3</xm:f>
            <x14:dxf>
              <fill>
                <patternFill>
                  <bgColor rgb="FF92D050"/>
                </patternFill>
              </fill>
            </x14:dxf>
          </x14:cfRule>
          <xm:sqref>Z29:AA29</xm:sqref>
        </x14:conditionalFormatting>
        <x14:conditionalFormatting xmlns:xm="http://schemas.microsoft.com/office/excel/2006/main">
          <x14:cfRule type="cellIs" priority="445" operator="equal" id="{DAC66757-CB8D-4706-818A-CFAC2C78C4AE}">
            <xm:f>Parametry!$E$4</xm:f>
            <x14:dxf>
              <fill>
                <patternFill>
                  <bgColor rgb="FFFFFFCC"/>
                </patternFill>
              </fill>
            </x14:dxf>
          </x14:cfRule>
          <x14:cfRule type="cellIs" priority="446" operator="equal" id="{70C7B467-A9DF-4B6C-9A8F-4AC3023E3447}">
            <xm:f>Parametry!$E$3</xm:f>
            <x14:dxf>
              <fill>
                <patternFill>
                  <bgColor rgb="FF92D050"/>
                </patternFill>
              </fill>
            </x14:dxf>
          </x14:cfRule>
          <xm:sqref>AH29</xm:sqref>
        </x14:conditionalFormatting>
        <x14:conditionalFormatting xmlns:xm="http://schemas.microsoft.com/office/excel/2006/main">
          <x14:cfRule type="cellIs" priority="437" operator="equal" id="{12080CED-7372-48B9-9A48-86B751FF7676}">
            <xm:f>Parametry!$E$4</xm:f>
            <x14:dxf>
              <fill>
                <patternFill>
                  <bgColor rgb="FFFFFFCC"/>
                </patternFill>
              </fill>
            </x14:dxf>
          </x14:cfRule>
          <x14:cfRule type="cellIs" priority="438" operator="equal" id="{B3F69685-2148-4A31-A44C-ABF154D308B8}">
            <xm:f>Parametry!$E$3</xm:f>
            <x14:dxf>
              <fill>
                <patternFill>
                  <bgColor rgb="FF92D050"/>
                </patternFill>
              </fill>
            </x14:dxf>
          </x14:cfRule>
          <xm:sqref>BQ29:BR29</xm:sqref>
        </x14:conditionalFormatting>
        <x14:conditionalFormatting xmlns:xm="http://schemas.microsoft.com/office/excel/2006/main">
          <x14:cfRule type="cellIs" priority="443" operator="equal" id="{F3C1DCBB-E877-494C-8EA2-1C6F92F879D2}">
            <xm:f>Parametry!$E$4</xm:f>
            <x14:dxf>
              <fill>
                <patternFill>
                  <bgColor rgb="FFFFFFCC"/>
                </patternFill>
              </fill>
            </x14:dxf>
          </x14:cfRule>
          <x14:cfRule type="cellIs" priority="444" operator="equal" id="{235D4CC2-3BB1-4F64-A9AB-D5495001B631}">
            <xm:f>Parametry!$E$3</xm:f>
            <x14:dxf>
              <fill>
                <patternFill>
                  <bgColor rgb="FF92D050"/>
                </patternFill>
              </fill>
            </x14:dxf>
          </x14:cfRule>
          <xm:sqref>AQ29</xm:sqref>
        </x14:conditionalFormatting>
        <x14:conditionalFormatting xmlns:xm="http://schemas.microsoft.com/office/excel/2006/main">
          <x14:cfRule type="cellIs" priority="441" operator="equal" id="{20254E6D-B6D1-4557-BFA0-572EAEAB051C}">
            <xm:f>Parametry!$E$4</xm:f>
            <x14:dxf>
              <fill>
                <patternFill>
                  <bgColor rgb="FFFFFFCC"/>
                </patternFill>
              </fill>
            </x14:dxf>
          </x14:cfRule>
          <x14:cfRule type="cellIs" priority="442" operator="equal" id="{F343D4B5-8982-4C68-9421-7A9B479ED4D7}">
            <xm:f>Parametry!$E$3</xm:f>
            <x14:dxf>
              <fill>
                <patternFill>
                  <bgColor rgb="FF92D050"/>
                </patternFill>
              </fill>
            </x14:dxf>
          </x14:cfRule>
          <xm:sqref>BI29</xm:sqref>
        </x14:conditionalFormatting>
        <x14:conditionalFormatting xmlns:xm="http://schemas.microsoft.com/office/excel/2006/main">
          <x14:cfRule type="cellIs" priority="439" operator="equal" id="{435B214B-478A-499E-B918-D4E1C46480C1}">
            <xm:f>Parametry!$E$4</xm:f>
            <x14:dxf>
              <fill>
                <patternFill>
                  <bgColor rgb="FFFFFFCC"/>
                </patternFill>
              </fill>
            </x14:dxf>
          </x14:cfRule>
          <x14:cfRule type="cellIs" priority="440" operator="equal" id="{5FACF16E-0F20-439E-B2F8-59EA8AC5B2A6}">
            <xm:f>Parametry!$E$3</xm:f>
            <x14:dxf>
              <fill>
                <patternFill>
                  <bgColor rgb="FF92D050"/>
                </patternFill>
              </fill>
            </x14:dxf>
          </x14:cfRule>
          <xm:sqref>BN29:BO29</xm:sqref>
        </x14:conditionalFormatting>
        <x14:conditionalFormatting xmlns:xm="http://schemas.microsoft.com/office/excel/2006/main">
          <x14:cfRule type="cellIs" priority="435" operator="equal" id="{2FF3FFD4-2A3F-4F1F-BFE4-D39C9BC5D5DD}">
            <xm:f>Parametry!$E$4</xm:f>
            <x14:dxf>
              <fill>
                <patternFill>
                  <bgColor rgb="FFFFFFCC"/>
                </patternFill>
              </fill>
            </x14:dxf>
          </x14:cfRule>
          <x14:cfRule type="cellIs" priority="436" operator="equal" id="{43944892-0940-4E16-B9DC-A6E3EAE0A55B}">
            <xm:f>Parametry!$E$3</xm:f>
            <x14:dxf>
              <fill>
                <patternFill>
                  <bgColor rgb="FF92D050"/>
                </patternFill>
              </fill>
            </x14:dxf>
          </x14:cfRule>
          <xm:sqref>H32:I32</xm:sqref>
        </x14:conditionalFormatting>
        <x14:conditionalFormatting xmlns:xm="http://schemas.microsoft.com/office/excel/2006/main">
          <x14:cfRule type="cellIs" priority="433" operator="equal" id="{124B0CFA-3E92-45E3-9FD3-E0657598BDA9}">
            <xm:f>Parametry!$E$4</xm:f>
            <x14:dxf>
              <fill>
                <patternFill>
                  <bgColor rgb="FFFFFFCC"/>
                </patternFill>
              </fill>
            </x14:dxf>
          </x14:cfRule>
          <x14:cfRule type="cellIs" priority="434" operator="equal" id="{EACC4AB7-FDF1-4AF6-8F2A-23619E6D94BD}">
            <xm:f>Parametry!$E$3</xm:f>
            <x14:dxf>
              <fill>
                <patternFill>
                  <bgColor rgb="FF92D050"/>
                </patternFill>
              </fill>
            </x14:dxf>
          </x14:cfRule>
          <xm:sqref>K32:L32</xm:sqref>
        </x14:conditionalFormatting>
        <x14:conditionalFormatting xmlns:xm="http://schemas.microsoft.com/office/excel/2006/main">
          <x14:cfRule type="cellIs" priority="431" operator="equal" id="{2F3596E0-04FB-4938-A5BB-44A0F52FD651}">
            <xm:f>Parametry!$E$4</xm:f>
            <x14:dxf>
              <fill>
                <patternFill>
                  <bgColor rgb="FFFFFFCC"/>
                </patternFill>
              </fill>
            </x14:dxf>
          </x14:cfRule>
          <x14:cfRule type="cellIs" priority="432" operator="equal" id="{22BB546F-1D29-4ACE-A562-03E3E570B480}">
            <xm:f>Parametry!$E$3</xm:f>
            <x14:dxf>
              <fill>
                <patternFill>
                  <bgColor rgb="FF92D050"/>
                </patternFill>
              </fill>
            </x14:dxf>
          </x14:cfRule>
          <xm:sqref>N32:O32</xm:sqref>
        </x14:conditionalFormatting>
        <x14:conditionalFormatting xmlns:xm="http://schemas.microsoft.com/office/excel/2006/main">
          <x14:cfRule type="cellIs" priority="429" operator="equal" id="{789C0380-D52D-48F3-8E36-B5DF777B06BE}">
            <xm:f>Parametry!$E$4</xm:f>
            <x14:dxf>
              <fill>
                <patternFill>
                  <bgColor rgb="FFFFFFCC"/>
                </patternFill>
              </fill>
            </x14:dxf>
          </x14:cfRule>
          <x14:cfRule type="cellIs" priority="430" operator="equal" id="{9553B417-67FC-44DB-8EC8-7CEFBF6E7C9F}">
            <xm:f>Parametry!$E$3</xm:f>
            <x14:dxf>
              <fill>
                <patternFill>
                  <bgColor rgb="FF92D050"/>
                </patternFill>
              </fill>
            </x14:dxf>
          </x14:cfRule>
          <xm:sqref>Q32:R32</xm:sqref>
        </x14:conditionalFormatting>
        <x14:conditionalFormatting xmlns:xm="http://schemas.microsoft.com/office/excel/2006/main">
          <x14:cfRule type="cellIs" priority="427" operator="equal" id="{B8AC5B9B-F0A7-4343-900A-7D896DEEE4CF}">
            <xm:f>Parametry!$E$4</xm:f>
            <x14:dxf>
              <fill>
                <patternFill>
                  <bgColor rgb="FFFFFFCC"/>
                </patternFill>
              </fill>
            </x14:dxf>
          </x14:cfRule>
          <x14:cfRule type="cellIs" priority="428" operator="equal" id="{63D3F9CA-54B3-40C7-9E69-8246A93D4A3E}">
            <xm:f>Parametry!$E$3</xm:f>
            <x14:dxf>
              <fill>
                <patternFill>
                  <bgColor rgb="FF92D050"/>
                </patternFill>
              </fill>
            </x14:dxf>
          </x14:cfRule>
          <xm:sqref>T32:U32</xm:sqref>
        </x14:conditionalFormatting>
        <x14:conditionalFormatting xmlns:xm="http://schemas.microsoft.com/office/excel/2006/main">
          <x14:cfRule type="cellIs" priority="425" operator="equal" id="{A6F40F73-9B89-46EB-827E-F3617697FF13}">
            <xm:f>Parametry!$E$4</xm:f>
            <x14:dxf>
              <fill>
                <patternFill>
                  <bgColor rgb="FFFFFFCC"/>
                </patternFill>
              </fill>
            </x14:dxf>
          </x14:cfRule>
          <x14:cfRule type="cellIs" priority="426" operator="equal" id="{359B6942-5D43-48DB-93CD-C38CCA1BF708}">
            <xm:f>Parametry!$E$3</xm:f>
            <x14:dxf>
              <fill>
                <patternFill>
                  <bgColor rgb="FF92D050"/>
                </patternFill>
              </fill>
            </x14:dxf>
          </x14:cfRule>
          <xm:sqref>W32:X32</xm:sqref>
        </x14:conditionalFormatting>
        <x14:conditionalFormatting xmlns:xm="http://schemas.microsoft.com/office/excel/2006/main">
          <x14:cfRule type="cellIs" priority="423" operator="equal" id="{79118487-7D28-4EE4-AF3A-B157EA9E19BF}">
            <xm:f>Parametry!$E$4</xm:f>
            <x14:dxf>
              <fill>
                <patternFill>
                  <bgColor rgb="FFFFFFCC"/>
                </patternFill>
              </fill>
            </x14:dxf>
          </x14:cfRule>
          <x14:cfRule type="cellIs" priority="424" operator="equal" id="{A3452926-067D-4F83-A274-FCC48E4512A0}">
            <xm:f>Parametry!$E$3</xm:f>
            <x14:dxf>
              <fill>
                <patternFill>
                  <bgColor rgb="FF92D050"/>
                </patternFill>
              </fill>
            </x14:dxf>
          </x14:cfRule>
          <xm:sqref>Z32:AA32</xm:sqref>
        </x14:conditionalFormatting>
        <x14:conditionalFormatting xmlns:xm="http://schemas.microsoft.com/office/excel/2006/main">
          <x14:cfRule type="cellIs" priority="421" operator="equal" id="{2D8E8C9C-D4E6-4440-AE55-6D269185878A}">
            <xm:f>Parametry!$E$4</xm:f>
            <x14:dxf>
              <fill>
                <patternFill>
                  <bgColor rgb="FFFFFFCC"/>
                </patternFill>
              </fill>
            </x14:dxf>
          </x14:cfRule>
          <x14:cfRule type="cellIs" priority="422" operator="equal" id="{F0356E3D-3288-4953-936A-98A8A39A8ACE}">
            <xm:f>Parametry!$E$3</xm:f>
            <x14:dxf>
              <fill>
                <patternFill>
                  <bgColor rgb="FF92D050"/>
                </patternFill>
              </fill>
            </x14:dxf>
          </x14:cfRule>
          <xm:sqref>AH32</xm:sqref>
        </x14:conditionalFormatting>
        <x14:conditionalFormatting xmlns:xm="http://schemas.microsoft.com/office/excel/2006/main">
          <x14:cfRule type="cellIs" priority="413" operator="equal" id="{D0D5F217-FB0F-4E6B-B68F-DE87AA2173D4}">
            <xm:f>Parametry!$E$4</xm:f>
            <x14:dxf>
              <fill>
                <patternFill>
                  <bgColor rgb="FFFFFFCC"/>
                </patternFill>
              </fill>
            </x14:dxf>
          </x14:cfRule>
          <x14:cfRule type="cellIs" priority="414" operator="equal" id="{DB4F589C-2E0B-4EF1-8F52-09842C16A8E8}">
            <xm:f>Parametry!$E$3</xm:f>
            <x14:dxf>
              <fill>
                <patternFill>
                  <bgColor rgb="FF92D050"/>
                </patternFill>
              </fill>
            </x14:dxf>
          </x14:cfRule>
          <xm:sqref>BQ32:BR32</xm:sqref>
        </x14:conditionalFormatting>
        <x14:conditionalFormatting xmlns:xm="http://schemas.microsoft.com/office/excel/2006/main">
          <x14:cfRule type="cellIs" priority="419" operator="equal" id="{6B4ED23F-FEA1-4583-A672-47E4D320E885}">
            <xm:f>Parametry!$E$4</xm:f>
            <x14:dxf>
              <fill>
                <patternFill>
                  <bgColor rgb="FFFFFFCC"/>
                </patternFill>
              </fill>
            </x14:dxf>
          </x14:cfRule>
          <x14:cfRule type="cellIs" priority="420" operator="equal" id="{85549610-647C-4062-B1F3-9DAC83173D65}">
            <xm:f>Parametry!$E$3</xm:f>
            <x14:dxf>
              <fill>
                <patternFill>
                  <bgColor rgb="FF92D050"/>
                </patternFill>
              </fill>
            </x14:dxf>
          </x14:cfRule>
          <xm:sqref>AQ32</xm:sqref>
        </x14:conditionalFormatting>
        <x14:conditionalFormatting xmlns:xm="http://schemas.microsoft.com/office/excel/2006/main">
          <x14:cfRule type="cellIs" priority="417" operator="equal" id="{5AF7E223-6782-45C5-9B9A-FF9E20C5892A}">
            <xm:f>Parametry!$E$4</xm:f>
            <x14:dxf>
              <fill>
                <patternFill>
                  <bgColor rgb="FFFFFFCC"/>
                </patternFill>
              </fill>
            </x14:dxf>
          </x14:cfRule>
          <x14:cfRule type="cellIs" priority="418" operator="equal" id="{2FF94C7C-45B9-489B-B2C6-C9EA2881E6AB}">
            <xm:f>Parametry!$E$3</xm:f>
            <x14:dxf>
              <fill>
                <patternFill>
                  <bgColor rgb="FF92D050"/>
                </patternFill>
              </fill>
            </x14:dxf>
          </x14:cfRule>
          <xm:sqref>BI32</xm:sqref>
        </x14:conditionalFormatting>
        <x14:conditionalFormatting xmlns:xm="http://schemas.microsoft.com/office/excel/2006/main">
          <x14:cfRule type="cellIs" priority="415" operator="equal" id="{428B9386-089A-4842-BC05-939B5D493D2A}">
            <xm:f>Parametry!$E$4</xm:f>
            <x14:dxf>
              <fill>
                <patternFill>
                  <bgColor rgb="FFFFFFCC"/>
                </patternFill>
              </fill>
            </x14:dxf>
          </x14:cfRule>
          <x14:cfRule type="cellIs" priority="416" operator="equal" id="{51EBB90D-187D-460D-966B-37AB918B115F}">
            <xm:f>Parametry!$E$3</xm:f>
            <x14:dxf>
              <fill>
                <patternFill>
                  <bgColor rgb="FF92D050"/>
                </patternFill>
              </fill>
            </x14:dxf>
          </x14:cfRule>
          <xm:sqref>BN32:BO32</xm:sqref>
        </x14:conditionalFormatting>
        <x14:conditionalFormatting xmlns:xm="http://schemas.microsoft.com/office/excel/2006/main">
          <x14:cfRule type="cellIs" priority="411" operator="equal" id="{780E336D-945F-48C4-B56F-FFB0FFD22E8B}">
            <xm:f>Parametry!$E$4</xm:f>
            <x14:dxf>
              <fill>
                <patternFill>
                  <bgColor rgb="FFFFFFCC"/>
                </patternFill>
              </fill>
            </x14:dxf>
          </x14:cfRule>
          <x14:cfRule type="cellIs" priority="412" operator="equal" id="{785E9EC4-53E8-4660-93D7-81103EFE7814}">
            <xm:f>Parametry!$E$3</xm:f>
            <x14:dxf>
              <fill>
                <patternFill>
                  <bgColor rgb="FF92D050"/>
                </patternFill>
              </fill>
            </x14:dxf>
          </x14:cfRule>
          <xm:sqref>H35:I35</xm:sqref>
        </x14:conditionalFormatting>
        <x14:conditionalFormatting xmlns:xm="http://schemas.microsoft.com/office/excel/2006/main">
          <x14:cfRule type="cellIs" priority="409" operator="equal" id="{07E11BD6-40F8-4AA4-96FF-01C1D7559A1C}">
            <xm:f>Parametry!$E$4</xm:f>
            <x14:dxf>
              <fill>
                <patternFill>
                  <bgColor rgb="FFFFFFCC"/>
                </patternFill>
              </fill>
            </x14:dxf>
          </x14:cfRule>
          <x14:cfRule type="cellIs" priority="410" operator="equal" id="{64D97D4C-2455-4B91-B647-0B0928E2595C}">
            <xm:f>Parametry!$E$3</xm:f>
            <x14:dxf>
              <fill>
                <patternFill>
                  <bgColor rgb="FF92D050"/>
                </patternFill>
              </fill>
            </x14:dxf>
          </x14:cfRule>
          <xm:sqref>K35:L35</xm:sqref>
        </x14:conditionalFormatting>
        <x14:conditionalFormatting xmlns:xm="http://schemas.microsoft.com/office/excel/2006/main">
          <x14:cfRule type="cellIs" priority="407" operator="equal" id="{B3708F21-F98E-4871-AA4C-6F817C2A8AD7}">
            <xm:f>Parametry!$E$4</xm:f>
            <x14:dxf>
              <fill>
                <patternFill>
                  <bgColor rgb="FFFFFFCC"/>
                </patternFill>
              </fill>
            </x14:dxf>
          </x14:cfRule>
          <x14:cfRule type="cellIs" priority="408" operator="equal" id="{04AB3188-0AEA-4065-A6A4-9E839A0980B2}">
            <xm:f>Parametry!$E$3</xm:f>
            <x14:dxf>
              <fill>
                <patternFill>
                  <bgColor rgb="FF92D050"/>
                </patternFill>
              </fill>
            </x14:dxf>
          </x14:cfRule>
          <xm:sqref>N35:O35</xm:sqref>
        </x14:conditionalFormatting>
        <x14:conditionalFormatting xmlns:xm="http://schemas.microsoft.com/office/excel/2006/main">
          <x14:cfRule type="cellIs" priority="405" operator="equal" id="{470CAEB5-FBB4-462A-8EF0-42F86F04CA9B}">
            <xm:f>Parametry!$E$4</xm:f>
            <x14:dxf>
              <fill>
                <patternFill>
                  <bgColor rgb="FFFFFFCC"/>
                </patternFill>
              </fill>
            </x14:dxf>
          </x14:cfRule>
          <x14:cfRule type="cellIs" priority="406" operator="equal" id="{D73A7DD3-7E1B-40F4-9A4B-1E9D4491D695}">
            <xm:f>Parametry!$E$3</xm:f>
            <x14:dxf>
              <fill>
                <patternFill>
                  <bgColor rgb="FF92D050"/>
                </patternFill>
              </fill>
            </x14:dxf>
          </x14:cfRule>
          <xm:sqref>Q35:R35</xm:sqref>
        </x14:conditionalFormatting>
        <x14:conditionalFormatting xmlns:xm="http://schemas.microsoft.com/office/excel/2006/main">
          <x14:cfRule type="cellIs" priority="403" operator="equal" id="{6A9BAD4A-15BC-48AF-9B93-97F43B568A99}">
            <xm:f>Parametry!$E$4</xm:f>
            <x14:dxf>
              <fill>
                <patternFill>
                  <bgColor rgb="FFFFFFCC"/>
                </patternFill>
              </fill>
            </x14:dxf>
          </x14:cfRule>
          <x14:cfRule type="cellIs" priority="404" operator="equal" id="{1F0B121D-A0E7-4E01-BF9B-C5EA4197781C}">
            <xm:f>Parametry!$E$3</xm:f>
            <x14:dxf>
              <fill>
                <patternFill>
                  <bgColor rgb="FF92D050"/>
                </patternFill>
              </fill>
            </x14:dxf>
          </x14:cfRule>
          <xm:sqref>T35:U35</xm:sqref>
        </x14:conditionalFormatting>
        <x14:conditionalFormatting xmlns:xm="http://schemas.microsoft.com/office/excel/2006/main">
          <x14:cfRule type="cellIs" priority="401" operator="equal" id="{4A7C6726-1D54-4BCB-B779-74DA98DB6F2B}">
            <xm:f>Parametry!$E$4</xm:f>
            <x14:dxf>
              <fill>
                <patternFill>
                  <bgColor rgb="FFFFFFCC"/>
                </patternFill>
              </fill>
            </x14:dxf>
          </x14:cfRule>
          <x14:cfRule type="cellIs" priority="402" operator="equal" id="{ADE0E946-3883-433D-8BEC-8FB2EF4CD86C}">
            <xm:f>Parametry!$E$3</xm:f>
            <x14:dxf>
              <fill>
                <patternFill>
                  <bgColor rgb="FF92D050"/>
                </patternFill>
              </fill>
            </x14:dxf>
          </x14:cfRule>
          <xm:sqref>W35:X35</xm:sqref>
        </x14:conditionalFormatting>
        <x14:conditionalFormatting xmlns:xm="http://schemas.microsoft.com/office/excel/2006/main">
          <x14:cfRule type="cellIs" priority="399" operator="equal" id="{19B52646-05D8-415E-A050-8486A9F5617D}">
            <xm:f>Parametry!$E$4</xm:f>
            <x14:dxf>
              <fill>
                <patternFill>
                  <bgColor rgb="FFFFFFCC"/>
                </patternFill>
              </fill>
            </x14:dxf>
          </x14:cfRule>
          <x14:cfRule type="cellIs" priority="400" operator="equal" id="{62E09762-2C9A-408F-9641-E515E0347CB9}">
            <xm:f>Parametry!$E$3</xm:f>
            <x14:dxf>
              <fill>
                <patternFill>
                  <bgColor rgb="FF92D050"/>
                </patternFill>
              </fill>
            </x14:dxf>
          </x14:cfRule>
          <xm:sqref>Z35:AA35</xm:sqref>
        </x14:conditionalFormatting>
        <x14:conditionalFormatting xmlns:xm="http://schemas.microsoft.com/office/excel/2006/main">
          <x14:cfRule type="cellIs" priority="397" operator="equal" id="{EE8C00DF-A20E-4F11-AE5F-3B2231FAC750}">
            <xm:f>Parametry!$E$4</xm:f>
            <x14:dxf>
              <fill>
                <patternFill>
                  <bgColor rgb="FFFFFFCC"/>
                </patternFill>
              </fill>
            </x14:dxf>
          </x14:cfRule>
          <x14:cfRule type="cellIs" priority="398" operator="equal" id="{AA325E5C-2115-4A53-B6EF-F18A5F815E96}">
            <xm:f>Parametry!$E$3</xm:f>
            <x14:dxf>
              <fill>
                <patternFill>
                  <bgColor rgb="FF92D050"/>
                </patternFill>
              </fill>
            </x14:dxf>
          </x14:cfRule>
          <xm:sqref>AH35</xm:sqref>
        </x14:conditionalFormatting>
        <x14:conditionalFormatting xmlns:xm="http://schemas.microsoft.com/office/excel/2006/main">
          <x14:cfRule type="cellIs" priority="389" operator="equal" id="{22060AE2-786B-460A-BEEB-3ED686E81AB4}">
            <xm:f>Parametry!$E$4</xm:f>
            <x14:dxf>
              <fill>
                <patternFill>
                  <bgColor rgb="FFFFFFCC"/>
                </patternFill>
              </fill>
            </x14:dxf>
          </x14:cfRule>
          <x14:cfRule type="cellIs" priority="390" operator="equal" id="{76D5C0C5-963B-4C49-8B1F-2E2B1FDAAE79}">
            <xm:f>Parametry!$E$3</xm:f>
            <x14:dxf>
              <fill>
                <patternFill>
                  <bgColor rgb="FF92D050"/>
                </patternFill>
              </fill>
            </x14:dxf>
          </x14:cfRule>
          <xm:sqref>BQ35:BR35</xm:sqref>
        </x14:conditionalFormatting>
        <x14:conditionalFormatting xmlns:xm="http://schemas.microsoft.com/office/excel/2006/main">
          <x14:cfRule type="cellIs" priority="395" operator="equal" id="{8C9B30C0-BA36-4465-9A52-843E2554265A}">
            <xm:f>Parametry!$E$4</xm:f>
            <x14:dxf>
              <fill>
                <patternFill>
                  <bgColor rgb="FFFFFFCC"/>
                </patternFill>
              </fill>
            </x14:dxf>
          </x14:cfRule>
          <x14:cfRule type="cellIs" priority="396" operator="equal" id="{B619722B-38B0-4D88-B3B5-CCA40678B0F2}">
            <xm:f>Parametry!$E$3</xm:f>
            <x14:dxf>
              <fill>
                <patternFill>
                  <bgColor rgb="FF92D050"/>
                </patternFill>
              </fill>
            </x14:dxf>
          </x14:cfRule>
          <xm:sqref>AQ35</xm:sqref>
        </x14:conditionalFormatting>
        <x14:conditionalFormatting xmlns:xm="http://schemas.microsoft.com/office/excel/2006/main">
          <x14:cfRule type="cellIs" priority="393" operator="equal" id="{1B80E65C-4D2B-4773-BC48-6DCB9A08DE4F}">
            <xm:f>Parametry!$E$4</xm:f>
            <x14:dxf>
              <fill>
                <patternFill>
                  <bgColor rgb="FFFFFFCC"/>
                </patternFill>
              </fill>
            </x14:dxf>
          </x14:cfRule>
          <x14:cfRule type="cellIs" priority="394" operator="equal" id="{B037D8A7-DCC6-4982-BFD4-6CD4B73FD382}">
            <xm:f>Parametry!$E$3</xm:f>
            <x14:dxf>
              <fill>
                <patternFill>
                  <bgColor rgb="FF92D050"/>
                </patternFill>
              </fill>
            </x14:dxf>
          </x14:cfRule>
          <xm:sqref>BI35</xm:sqref>
        </x14:conditionalFormatting>
        <x14:conditionalFormatting xmlns:xm="http://schemas.microsoft.com/office/excel/2006/main">
          <x14:cfRule type="cellIs" priority="391" operator="equal" id="{E48DDF36-EC26-4E9B-A8F6-BB895A999DA5}">
            <xm:f>Parametry!$E$4</xm:f>
            <x14:dxf>
              <fill>
                <patternFill>
                  <bgColor rgb="FFFFFFCC"/>
                </patternFill>
              </fill>
            </x14:dxf>
          </x14:cfRule>
          <x14:cfRule type="cellIs" priority="392" operator="equal" id="{FE205B91-1ABF-40E6-BA79-35578C9D33E4}">
            <xm:f>Parametry!$E$3</xm:f>
            <x14:dxf>
              <fill>
                <patternFill>
                  <bgColor rgb="FF92D050"/>
                </patternFill>
              </fill>
            </x14:dxf>
          </x14:cfRule>
          <xm:sqref>BN35:BO35</xm:sqref>
        </x14:conditionalFormatting>
        <x14:conditionalFormatting xmlns:xm="http://schemas.microsoft.com/office/excel/2006/main">
          <x14:cfRule type="cellIs" priority="387" operator="equal" id="{BBE279A3-06F9-4F12-8770-DF704C5F0216}">
            <xm:f>Parametry!$E$4</xm:f>
            <x14:dxf>
              <fill>
                <patternFill>
                  <bgColor rgb="FFFFFFCC"/>
                </patternFill>
              </fill>
            </x14:dxf>
          </x14:cfRule>
          <x14:cfRule type="cellIs" priority="388" operator="equal" id="{B9B84895-FC13-45E4-9CB1-E4C2B47FBE24}">
            <xm:f>Parametry!$E$3</xm:f>
            <x14:dxf>
              <fill>
                <patternFill>
                  <bgColor rgb="FF92D050"/>
                </patternFill>
              </fill>
            </x14:dxf>
          </x14:cfRule>
          <xm:sqref>H38:I38</xm:sqref>
        </x14:conditionalFormatting>
        <x14:conditionalFormatting xmlns:xm="http://schemas.microsoft.com/office/excel/2006/main">
          <x14:cfRule type="cellIs" priority="385" operator="equal" id="{B2EADDA8-519A-4321-8318-A714F5A12240}">
            <xm:f>Parametry!$E$4</xm:f>
            <x14:dxf>
              <fill>
                <patternFill>
                  <bgColor rgb="FFFFFFCC"/>
                </patternFill>
              </fill>
            </x14:dxf>
          </x14:cfRule>
          <x14:cfRule type="cellIs" priority="386" operator="equal" id="{C4EB81B9-9704-479E-996E-436C5B42641B}">
            <xm:f>Parametry!$E$3</xm:f>
            <x14:dxf>
              <fill>
                <patternFill>
                  <bgColor rgb="FF92D050"/>
                </patternFill>
              </fill>
            </x14:dxf>
          </x14:cfRule>
          <xm:sqref>K38:L38</xm:sqref>
        </x14:conditionalFormatting>
        <x14:conditionalFormatting xmlns:xm="http://schemas.microsoft.com/office/excel/2006/main">
          <x14:cfRule type="cellIs" priority="383" operator="equal" id="{35553DB1-F3A2-4D02-9D8D-34B0EE6D2880}">
            <xm:f>Parametry!$E$4</xm:f>
            <x14:dxf>
              <fill>
                <patternFill>
                  <bgColor rgb="FFFFFFCC"/>
                </patternFill>
              </fill>
            </x14:dxf>
          </x14:cfRule>
          <x14:cfRule type="cellIs" priority="384" operator="equal" id="{BE81D477-24F2-49BC-AE1E-E15882BE5788}">
            <xm:f>Parametry!$E$3</xm:f>
            <x14:dxf>
              <fill>
                <patternFill>
                  <bgColor rgb="FF92D050"/>
                </patternFill>
              </fill>
            </x14:dxf>
          </x14:cfRule>
          <xm:sqref>N38:O38</xm:sqref>
        </x14:conditionalFormatting>
        <x14:conditionalFormatting xmlns:xm="http://schemas.microsoft.com/office/excel/2006/main">
          <x14:cfRule type="cellIs" priority="381" operator="equal" id="{69D79B9B-AD08-48E7-8674-217F3C66EFF6}">
            <xm:f>Parametry!$E$4</xm:f>
            <x14:dxf>
              <fill>
                <patternFill>
                  <bgColor rgb="FFFFFFCC"/>
                </patternFill>
              </fill>
            </x14:dxf>
          </x14:cfRule>
          <x14:cfRule type="cellIs" priority="382" operator="equal" id="{51AC8499-4A57-43D6-B8ED-E3F3586DB4D8}">
            <xm:f>Parametry!$E$3</xm:f>
            <x14:dxf>
              <fill>
                <patternFill>
                  <bgColor rgb="FF92D050"/>
                </patternFill>
              </fill>
            </x14:dxf>
          </x14:cfRule>
          <xm:sqref>Q38:R38</xm:sqref>
        </x14:conditionalFormatting>
        <x14:conditionalFormatting xmlns:xm="http://schemas.microsoft.com/office/excel/2006/main">
          <x14:cfRule type="cellIs" priority="379" operator="equal" id="{9242A721-959E-4F44-8760-7734D0C5AE29}">
            <xm:f>Parametry!$E$4</xm:f>
            <x14:dxf>
              <fill>
                <patternFill>
                  <bgColor rgb="FFFFFFCC"/>
                </patternFill>
              </fill>
            </x14:dxf>
          </x14:cfRule>
          <x14:cfRule type="cellIs" priority="380" operator="equal" id="{9CC92444-9D2C-43DC-88BB-2D779D1B398A}">
            <xm:f>Parametry!$E$3</xm:f>
            <x14:dxf>
              <fill>
                <patternFill>
                  <bgColor rgb="FF92D050"/>
                </patternFill>
              </fill>
            </x14:dxf>
          </x14:cfRule>
          <xm:sqref>T38:U38</xm:sqref>
        </x14:conditionalFormatting>
        <x14:conditionalFormatting xmlns:xm="http://schemas.microsoft.com/office/excel/2006/main">
          <x14:cfRule type="cellIs" priority="377" operator="equal" id="{F4544B80-DDF7-471F-A913-9265B51910A7}">
            <xm:f>Parametry!$E$4</xm:f>
            <x14:dxf>
              <fill>
                <patternFill>
                  <bgColor rgb="FFFFFFCC"/>
                </patternFill>
              </fill>
            </x14:dxf>
          </x14:cfRule>
          <x14:cfRule type="cellIs" priority="378" operator="equal" id="{E5A14B32-02DA-4DB0-B0BA-0DDCE993BCEA}">
            <xm:f>Parametry!$E$3</xm:f>
            <x14:dxf>
              <fill>
                <patternFill>
                  <bgColor rgb="FF92D050"/>
                </patternFill>
              </fill>
            </x14:dxf>
          </x14:cfRule>
          <xm:sqref>W38:X38</xm:sqref>
        </x14:conditionalFormatting>
        <x14:conditionalFormatting xmlns:xm="http://schemas.microsoft.com/office/excel/2006/main">
          <x14:cfRule type="cellIs" priority="375" operator="equal" id="{4DFD8455-9802-42A4-BD5A-1D463DEC3460}">
            <xm:f>Parametry!$E$4</xm:f>
            <x14:dxf>
              <fill>
                <patternFill>
                  <bgColor rgb="FFFFFFCC"/>
                </patternFill>
              </fill>
            </x14:dxf>
          </x14:cfRule>
          <x14:cfRule type="cellIs" priority="376" operator="equal" id="{6A394BB3-BFCF-40D8-BE56-EA183F6F121C}">
            <xm:f>Parametry!$E$3</xm:f>
            <x14:dxf>
              <fill>
                <patternFill>
                  <bgColor rgb="FF92D050"/>
                </patternFill>
              </fill>
            </x14:dxf>
          </x14:cfRule>
          <xm:sqref>Z38:AA38</xm:sqref>
        </x14:conditionalFormatting>
        <x14:conditionalFormatting xmlns:xm="http://schemas.microsoft.com/office/excel/2006/main">
          <x14:cfRule type="cellIs" priority="373" operator="equal" id="{8B5C55E4-D6D1-41A6-9F71-5DE9D2B38659}">
            <xm:f>Parametry!$E$4</xm:f>
            <x14:dxf>
              <fill>
                <patternFill>
                  <bgColor rgb="FFFFFFCC"/>
                </patternFill>
              </fill>
            </x14:dxf>
          </x14:cfRule>
          <x14:cfRule type="cellIs" priority="374" operator="equal" id="{25B14425-BB97-4C2D-81BD-E5F6CAF641ED}">
            <xm:f>Parametry!$E$3</xm:f>
            <x14:dxf>
              <fill>
                <patternFill>
                  <bgColor rgb="FF92D050"/>
                </patternFill>
              </fill>
            </x14:dxf>
          </x14:cfRule>
          <xm:sqref>AH38</xm:sqref>
        </x14:conditionalFormatting>
        <x14:conditionalFormatting xmlns:xm="http://schemas.microsoft.com/office/excel/2006/main">
          <x14:cfRule type="cellIs" priority="365" operator="equal" id="{2483E4B6-FA06-4C6D-A140-9963EA95D034}">
            <xm:f>Parametry!$E$4</xm:f>
            <x14:dxf>
              <fill>
                <patternFill>
                  <bgColor rgb="FFFFFFCC"/>
                </patternFill>
              </fill>
            </x14:dxf>
          </x14:cfRule>
          <x14:cfRule type="cellIs" priority="366" operator="equal" id="{E2CFD605-08D3-4EA9-A7F5-D87513441918}">
            <xm:f>Parametry!$E$3</xm:f>
            <x14:dxf>
              <fill>
                <patternFill>
                  <bgColor rgb="FF92D050"/>
                </patternFill>
              </fill>
            </x14:dxf>
          </x14:cfRule>
          <xm:sqref>BQ38:BR38</xm:sqref>
        </x14:conditionalFormatting>
        <x14:conditionalFormatting xmlns:xm="http://schemas.microsoft.com/office/excel/2006/main">
          <x14:cfRule type="cellIs" priority="371" operator="equal" id="{6CE1B59B-848C-409F-9D6D-DF1D4914547C}">
            <xm:f>Parametry!$E$4</xm:f>
            <x14:dxf>
              <fill>
                <patternFill>
                  <bgColor rgb="FFFFFFCC"/>
                </patternFill>
              </fill>
            </x14:dxf>
          </x14:cfRule>
          <x14:cfRule type="cellIs" priority="372" operator="equal" id="{5A88CB5D-2D8B-4691-834D-919F38878D43}">
            <xm:f>Parametry!$E$3</xm:f>
            <x14:dxf>
              <fill>
                <patternFill>
                  <bgColor rgb="FF92D050"/>
                </patternFill>
              </fill>
            </x14:dxf>
          </x14:cfRule>
          <xm:sqref>AQ38</xm:sqref>
        </x14:conditionalFormatting>
        <x14:conditionalFormatting xmlns:xm="http://schemas.microsoft.com/office/excel/2006/main">
          <x14:cfRule type="cellIs" priority="369" operator="equal" id="{A0F86DD9-3CA6-46E3-94E9-8D66E8A222E1}">
            <xm:f>Parametry!$E$4</xm:f>
            <x14:dxf>
              <fill>
                <patternFill>
                  <bgColor rgb="FFFFFFCC"/>
                </patternFill>
              </fill>
            </x14:dxf>
          </x14:cfRule>
          <x14:cfRule type="cellIs" priority="370" operator="equal" id="{1387C373-C95F-4A36-88FD-A44015021942}">
            <xm:f>Parametry!$E$3</xm:f>
            <x14:dxf>
              <fill>
                <patternFill>
                  <bgColor rgb="FF92D050"/>
                </patternFill>
              </fill>
            </x14:dxf>
          </x14:cfRule>
          <xm:sqref>BI38</xm:sqref>
        </x14:conditionalFormatting>
        <x14:conditionalFormatting xmlns:xm="http://schemas.microsoft.com/office/excel/2006/main">
          <x14:cfRule type="cellIs" priority="367" operator="equal" id="{AB126BC2-17AB-4AB8-8858-C40D810F7582}">
            <xm:f>Parametry!$E$4</xm:f>
            <x14:dxf>
              <fill>
                <patternFill>
                  <bgColor rgb="FFFFFFCC"/>
                </patternFill>
              </fill>
            </x14:dxf>
          </x14:cfRule>
          <x14:cfRule type="cellIs" priority="368" operator="equal" id="{488B00C6-099A-44D3-BF75-02F770F49248}">
            <xm:f>Parametry!$E$3</xm:f>
            <x14:dxf>
              <fill>
                <patternFill>
                  <bgColor rgb="FF92D050"/>
                </patternFill>
              </fill>
            </x14:dxf>
          </x14:cfRule>
          <xm:sqref>BN38:BO38</xm:sqref>
        </x14:conditionalFormatting>
        <x14:conditionalFormatting xmlns:xm="http://schemas.microsoft.com/office/excel/2006/main">
          <x14:cfRule type="cellIs" priority="106" operator="equal" id="{B75860E4-FDD1-4C8D-AC3B-8252E2529294}">
            <xm:f>Parametry!$E$4</xm:f>
            <x14:dxf>
              <fill>
                <patternFill>
                  <bgColor rgb="FFFFFFCC"/>
                </patternFill>
              </fill>
            </x14:dxf>
          </x14:cfRule>
          <x14:cfRule type="cellIs" priority="107" operator="equal" id="{7BA3674E-E57C-43F4-B371-A71DF793F3B8}">
            <xm:f>Parametry!$E$3</xm:f>
            <x14:dxf>
              <fill>
                <patternFill>
                  <bgColor rgb="FF92D050"/>
                </patternFill>
              </fill>
            </x14:dxf>
          </x14:cfRule>
          <xm:sqref>AC11:AD11</xm:sqref>
        </x14:conditionalFormatting>
        <x14:conditionalFormatting xmlns:xm="http://schemas.microsoft.com/office/excel/2006/main">
          <x14:cfRule type="cellIs" priority="103" operator="equal" id="{920B0A04-7CEE-470D-ABA9-6219CBEE6B7E}">
            <xm:f>Parametry!$E$4</xm:f>
            <x14:dxf>
              <fill>
                <patternFill>
                  <bgColor rgb="FFFFFFCC"/>
                </patternFill>
              </fill>
            </x14:dxf>
          </x14:cfRule>
          <x14:cfRule type="cellIs" priority="104" operator="equal" id="{75AE2C2F-DFD3-4CA2-A45C-50A32A84939D}">
            <xm:f>Parametry!$E$3</xm:f>
            <x14:dxf>
              <fill>
                <patternFill>
                  <bgColor rgb="FF92D050"/>
                </patternFill>
              </fill>
            </x14:dxf>
          </x14:cfRule>
          <xm:sqref>AC14:AD14</xm:sqref>
        </x14:conditionalFormatting>
        <x14:conditionalFormatting xmlns:xm="http://schemas.microsoft.com/office/excel/2006/main">
          <x14:cfRule type="cellIs" priority="100" operator="equal" id="{E67DA777-572B-4324-8569-A0A0C6E4246B}">
            <xm:f>Parametry!$E$4</xm:f>
            <x14:dxf>
              <fill>
                <patternFill>
                  <bgColor rgb="FFFFFFCC"/>
                </patternFill>
              </fill>
            </x14:dxf>
          </x14:cfRule>
          <x14:cfRule type="cellIs" priority="101" operator="equal" id="{E9A582B1-EF87-40F5-B521-C71AF56B027E}">
            <xm:f>Parametry!$E$3</xm:f>
            <x14:dxf>
              <fill>
                <patternFill>
                  <bgColor rgb="FF92D050"/>
                </patternFill>
              </fill>
            </x14:dxf>
          </x14:cfRule>
          <xm:sqref>AC17:AD17</xm:sqref>
        </x14:conditionalFormatting>
        <x14:conditionalFormatting xmlns:xm="http://schemas.microsoft.com/office/excel/2006/main">
          <x14:cfRule type="cellIs" priority="97" operator="equal" id="{16422D71-ED7B-4DA8-8B17-FA58C8F13146}">
            <xm:f>Parametry!$E$4</xm:f>
            <x14:dxf>
              <fill>
                <patternFill>
                  <bgColor rgb="FFFFFFCC"/>
                </patternFill>
              </fill>
            </x14:dxf>
          </x14:cfRule>
          <x14:cfRule type="cellIs" priority="98" operator="equal" id="{E64775C9-F6CB-4B12-AD8C-44DC7CF2EC36}">
            <xm:f>Parametry!$E$3</xm:f>
            <x14:dxf>
              <fill>
                <patternFill>
                  <bgColor rgb="FF92D050"/>
                </patternFill>
              </fill>
            </x14:dxf>
          </x14:cfRule>
          <xm:sqref>AC20:AD20</xm:sqref>
        </x14:conditionalFormatting>
        <x14:conditionalFormatting xmlns:xm="http://schemas.microsoft.com/office/excel/2006/main">
          <x14:cfRule type="cellIs" priority="94" operator="equal" id="{8CA19026-A191-405A-9A6F-974E18BC3BFE}">
            <xm:f>Parametry!$E$4</xm:f>
            <x14:dxf>
              <fill>
                <patternFill>
                  <bgColor rgb="FFFFFFCC"/>
                </patternFill>
              </fill>
            </x14:dxf>
          </x14:cfRule>
          <x14:cfRule type="cellIs" priority="95" operator="equal" id="{79607A7A-60A4-4145-ABFC-D2B5668E7434}">
            <xm:f>Parametry!$E$3</xm:f>
            <x14:dxf>
              <fill>
                <patternFill>
                  <bgColor rgb="FF92D050"/>
                </patternFill>
              </fill>
            </x14:dxf>
          </x14:cfRule>
          <xm:sqref>AC23:AD23</xm:sqref>
        </x14:conditionalFormatting>
        <x14:conditionalFormatting xmlns:xm="http://schemas.microsoft.com/office/excel/2006/main">
          <x14:cfRule type="cellIs" priority="91" operator="equal" id="{886B4F94-304E-4198-9261-1AD137040EF5}">
            <xm:f>Parametry!$E$4</xm:f>
            <x14:dxf>
              <fill>
                <patternFill>
                  <bgColor rgb="FFFFFFCC"/>
                </patternFill>
              </fill>
            </x14:dxf>
          </x14:cfRule>
          <x14:cfRule type="cellIs" priority="92" operator="equal" id="{06680DC2-0F18-4A74-9D70-735413183464}">
            <xm:f>Parametry!$E$3</xm:f>
            <x14:dxf>
              <fill>
                <patternFill>
                  <bgColor rgb="FF92D050"/>
                </patternFill>
              </fill>
            </x14:dxf>
          </x14:cfRule>
          <xm:sqref>AC26:AD26</xm:sqref>
        </x14:conditionalFormatting>
        <x14:conditionalFormatting xmlns:xm="http://schemas.microsoft.com/office/excel/2006/main">
          <x14:cfRule type="cellIs" priority="88" operator="equal" id="{B92EC9D0-99DC-4F4B-BA7C-98E97C30BF61}">
            <xm:f>Parametry!$E$4</xm:f>
            <x14:dxf>
              <fill>
                <patternFill>
                  <bgColor rgb="FFFFFFCC"/>
                </patternFill>
              </fill>
            </x14:dxf>
          </x14:cfRule>
          <x14:cfRule type="cellIs" priority="89" operator="equal" id="{4AE06398-B16E-4496-A645-0EFEEED10A8A}">
            <xm:f>Parametry!$E$3</xm:f>
            <x14:dxf>
              <fill>
                <patternFill>
                  <bgColor rgb="FF92D050"/>
                </patternFill>
              </fill>
            </x14:dxf>
          </x14:cfRule>
          <xm:sqref>AC29:AD29</xm:sqref>
        </x14:conditionalFormatting>
        <x14:conditionalFormatting xmlns:xm="http://schemas.microsoft.com/office/excel/2006/main">
          <x14:cfRule type="cellIs" priority="85" operator="equal" id="{1D1A29C8-E9CA-4907-9E17-F3FACB5D9AFC}">
            <xm:f>Parametry!$E$4</xm:f>
            <x14:dxf>
              <fill>
                <patternFill>
                  <bgColor rgb="FFFFFFCC"/>
                </patternFill>
              </fill>
            </x14:dxf>
          </x14:cfRule>
          <x14:cfRule type="cellIs" priority="86" operator="equal" id="{AE0AD157-4F82-44B1-8F96-31828B102BE5}">
            <xm:f>Parametry!$E$3</xm:f>
            <x14:dxf>
              <fill>
                <patternFill>
                  <bgColor rgb="FF92D050"/>
                </patternFill>
              </fill>
            </x14:dxf>
          </x14:cfRule>
          <xm:sqref>AC32:AD32</xm:sqref>
        </x14:conditionalFormatting>
        <x14:conditionalFormatting xmlns:xm="http://schemas.microsoft.com/office/excel/2006/main">
          <x14:cfRule type="cellIs" priority="82" operator="equal" id="{983A97AF-FE44-42BD-AB3A-A5EF64F06399}">
            <xm:f>Parametry!$E$4</xm:f>
            <x14:dxf>
              <fill>
                <patternFill>
                  <bgColor rgb="FFFFFFCC"/>
                </patternFill>
              </fill>
            </x14:dxf>
          </x14:cfRule>
          <x14:cfRule type="cellIs" priority="83" operator="equal" id="{0A9250B9-D1A9-4C82-9F79-217A30B56C8C}">
            <xm:f>Parametry!$E$3</xm:f>
            <x14:dxf>
              <fill>
                <patternFill>
                  <bgColor rgb="FF92D050"/>
                </patternFill>
              </fill>
            </x14:dxf>
          </x14:cfRule>
          <xm:sqref>AC35:AD35</xm:sqref>
        </x14:conditionalFormatting>
        <x14:conditionalFormatting xmlns:xm="http://schemas.microsoft.com/office/excel/2006/main">
          <x14:cfRule type="cellIs" priority="79" operator="equal" id="{E53724CD-109D-46F9-8E04-F322B79B8637}">
            <xm:f>Parametry!$E$4</xm:f>
            <x14:dxf>
              <fill>
                <patternFill>
                  <bgColor rgb="FFFFFFCC"/>
                </patternFill>
              </fill>
            </x14:dxf>
          </x14:cfRule>
          <x14:cfRule type="cellIs" priority="80" operator="equal" id="{EF378DF2-2F1C-424F-B76B-67CB7D63ED3A}">
            <xm:f>Parametry!$E$3</xm:f>
            <x14:dxf>
              <fill>
                <patternFill>
                  <bgColor rgb="FF92D050"/>
                </patternFill>
              </fill>
            </x14:dxf>
          </x14:cfRule>
          <xm:sqref>AC38:AD38</xm:sqref>
        </x14:conditionalFormatting>
        <x14:conditionalFormatting xmlns:xm="http://schemas.microsoft.com/office/excel/2006/main">
          <x14:cfRule type="cellIs" priority="76" operator="equal" id="{6D6F10AA-E922-4AC6-81D7-AF7661C78FE8}">
            <xm:f>Parametry!$E$4</xm:f>
            <x14:dxf>
              <fill>
                <patternFill>
                  <bgColor rgb="FFFFFFCC"/>
                </patternFill>
              </fill>
            </x14:dxf>
          </x14:cfRule>
          <x14:cfRule type="cellIs" priority="77" operator="equal" id="{A68D6DDE-EEC0-4292-B543-EC2149BB334F}">
            <xm:f>Parametry!$E$3</xm:f>
            <x14:dxf>
              <fill>
                <patternFill>
                  <bgColor rgb="FF92D050"/>
                </patternFill>
              </fill>
            </x14:dxf>
          </x14:cfRule>
          <xm:sqref>AZ11</xm:sqref>
        </x14:conditionalFormatting>
        <x14:conditionalFormatting xmlns:xm="http://schemas.microsoft.com/office/excel/2006/main">
          <x14:cfRule type="cellIs" priority="74" operator="equal" id="{29C4B13B-1171-4906-85C2-5ABC5BFAA41D}">
            <xm:f>Parametry!$E$4</xm:f>
            <x14:dxf>
              <fill>
                <patternFill>
                  <bgColor rgb="FFFFFFCC"/>
                </patternFill>
              </fill>
            </x14:dxf>
          </x14:cfRule>
          <x14:cfRule type="cellIs" priority="75" operator="equal" id="{57CB1B33-4F6B-4A4A-982F-DDDA05DDBA06}">
            <xm:f>Parametry!$E$3</xm:f>
            <x14:dxf>
              <fill>
                <patternFill>
                  <bgColor rgb="FF92D050"/>
                </patternFill>
              </fill>
            </x14:dxf>
          </x14:cfRule>
          <xm:sqref>AZ14</xm:sqref>
        </x14:conditionalFormatting>
        <x14:conditionalFormatting xmlns:xm="http://schemas.microsoft.com/office/excel/2006/main">
          <x14:cfRule type="cellIs" priority="72" operator="equal" id="{B03A8E7C-22CA-466E-A0A4-088AEB77B4AD}">
            <xm:f>Parametry!$E$4</xm:f>
            <x14:dxf>
              <fill>
                <patternFill>
                  <bgColor rgb="FFFFFFCC"/>
                </patternFill>
              </fill>
            </x14:dxf>
          </x14:cfRule>
          <x14:cfRule type="cellIs" priority="73" operator="equal" id="{0208798C-D89B-4700-884B-3D8A1E44F883}">
            <xm:f>Parametry!$E$3</xm:f>
            <x14:dxf>
              <fill>
                <patternFill>
                  <bgColor rgb="FF92D050"/>
                </patternFill>
              </fill>
            </x14:dxf>
          </x14:cfRule>
          <xm:sqref>AZ17</xm:sqref>
        </x14:conditionalFormatting>
        <x14:conditionalFormatting xmlns:xm="http://schemas.microsoft.com/office/excel/2006/main">
          <x14:cfRule type="cellIs" priority="70" operator="equal" id="{8D4F74A2-1594-483D-A41D-25BDD4AC67EC}">
            <xm:f>Parametry!$E$4</xm:f>
            <x14:dxf>
              <fill>
                <patternFill>
                  <bgColor rgb="FFFFFFCC"/>
                </patternFill>
              </fill>
            </x14:dxf>
          </x14:cfRule>
          <x14:cfRule type="cellIs" priority="71" operator="equal" id="{59E16244-509A-4303-88DA-0079D8128502}">
            <xm:f>Parametry!$E$3</xm:f>
            <x14:dxf>
              <fill>
                <patternFill>
                  <bgColor rgb="FF92D050"/>
                </patternFill>
              </fill>
            </x14:dxf>
          </x14:cfRule>
          <xm:sqref>AZ20</xm:sqref>
        </x14:conditionalFormatting>
        <x14:conditionalFormatting xmlns:xm="http://schemas.microsoft.com/office/excel/2006/main">
          <x14:cfRule type="cellIs" priority="68" operator="equal" id="{E845C678-2489-4673-B236-049C7581935F}">
            <xm:f>Parametry!$E$4</xm:f>
            <x14:dxf>
              <fill>
                <patternFill>
                  <bgColor rgb="FFFFFFCC"/>
                </patternFill>
              </fill>
            </x14:dxf>
          </x14:cfRule>
          <x14:cfRule type="cellIs" priority="69" operator="equal" id="{923236CB-7BF4-4871-81C8-A2A77AFB9145}">
            <xm:f>Parametry!$E$3</xm:f>
            <x14:dxf>
              <fill>
                <patternFill>
                  <bgColor rgb="FF92D050"/>
                </patternFill>
              </fill>
            </x14:dxf>
          </x14:cfRule>
          <xm:sqref>AZ23</xm:sqref>
        </x14:conditionalFormatting>
        <x14:conditionalFormatting xmlns:xm="http://schemas.microsoft.com/office/excel/2006/main">
          <x14:cfRule type="cellIs" priority="66" operator="equal" id="{8D2E03EF-B9C8-4DD5-86E2-477ADF526066}">
            <xm:f>Parametry!$E$4</xm:f>
            <x14:dxf>
              <fill>
                <patternFill>
                  <bgColor rgb="FFFFFFCC"/>
                </patternFill>
              </fill>
            </x14:dxf>
          </x14:cfRule>
          <x14:cfRule type="cellIs" priority="67" operator="equal" id="{A7E00375-35DC-42B2-A7DF-90D346DB60BA}">
            <xm:f>Parametry!$E$3</xm:f>
            <x14:dxf>
              <fill>
                <patternFill>
                  <bgColor rgb="FF92D050"/>
                </patternFill>
              </fill>
            </x14:dxf>
          </x14:cfRule>
          <xm:sqref>AZ26</xm:sqref>
        </x14:conditionalFormatting>
        <x14:conditionalFormatting xmlns:xm="http://schemas.microsoft.com/office/excel/2006/main">
          <x14:cfRule type="cellIs" priority="64" operator="equal" id="{AB3FE684-8CC7-46A1-BEA0-5FC6907F7AF9}">
            <xm:f>Parametry!$E$4</xm:f>
            <x14:dxf>
              <fill>
                <patternFill>
                  <bgColor rgb="FFFFFFCC"/>
                </patternFill>
              </fill>
            </x14:dxf>
          </x14:cfRule>
          <x14:cfRule type="cellIs" priority="65" operator="equal" id="{1AB1D0C5-9CA6-40EE-AB7C-89BB20931780}">
            <xm:f>Parametry!$E$3</xm:f>
            <x14:dxf>
              <fill>
                <patternFill>
                  <bgColor rgb="FF92D050"/>
                </patternFill>
              </fill>
            </x14:dxf>
          </x14:cfRule>
          <xm:sqref>AZ29</xm:sqref>
        </x14:conditionalFormatting>
        <x14:conditionalFormatting xmlns:xm="http://schemas.microsoft.com/office/excel/2006/main">
          <x14:cfRule type="cellIs" priority="62" operator="equal" id="{8308501A-EA64-4EF5-B71D-33C8668EE9D7}">
            <xm:f>Parametry!$E$4</xm:f>
            <x14:dxf>
              <fill>
                <patternFill>
                  <bgColor rgb="FFFFFFCC"/>
                </patternFill>
              </fill>
            </x14:dxf>
          </x14:cfRule>
          <x14:cfRule type="cellIs" priority="63" operator="equal" id="{2F724B29-9CAB-4D55-AA76-CAD80B7E8D7B}">
            <xm:f>Parametry!$E$3</xm:f>
            <x14:dxf>
              <fill>
                <patternFill>
                  <bgColor rgb="FF92D050"/>
                </patternFill>
              </fill>
            </x14:dxf>
          </x14:cfRule>
          <xm:sqref>AZ32</xm:sqref>
        </x14:conditionalFormatting>
        <x14:conditionalFormatting xmlns:xm="http://schemas.microsoft.com/office/excel/2006/main">
          <x14:cfRule type="cellIs" priority="60" operator="equal" id="{2DE3031F-7C98-4F3D-8AFB-B86FC374046D}">
            <xm:f>Parametry!$E$4</xm:f>
            <x14:dxf>
              <fill>
                <patternFill>
                  <bgColor rgb="FFFFFFCC"/>
                </patternFill>
              </fill>
            </x14:dxf>
          </x14:cfRule>
          <x14:cfRule type="cellIs" priority="61" operator="equal" id="{70329A51-6F22-4FC4-AD9E-4DD9D5B7E945}">
            <xm:f>Parametry!$E$3</xm:f>
            <x14:dxf>
              <fill>
                <patternFill>
                  <bgColor rgb="FF92D050"/>
                </patternFill>
              </fill>
            </x14:dxf>
          </x14:cfRule>
          <xm:sqref>AZ35</xm:sqref>
        </x14:conditionalFormatting>
        <x14:conditionalFormatting xmlns:xm="http://schemas.microsoft.com/office/excel/2006/main">
          <x14:cfRule type="cellIs" priority="58" operator="equal" id="{A7F51C57-05B8-4D46-9986-D39C1FACC224}">
            <xm:f>Parametry!$E$4</xm:f>
            <x14:dxf>
              <fill>
                <patternFill>
                  <bgColor rgb="FFFFFFCC"/>
                </patternFill>
              </fill>
            </x14:dxf>
          </x14:cfRule>
          <x14:cfRule type="cellIs" priority="59" operator="equal" id="{CDB36519-185E-4CC9-A085-CFD2B3E8B85E}">
            <xm:f>Parametry!$E$3</xm:f>
            <x14:dxf>
              <fill>
                <patternFill>
                  <bgColor rgb="FF92D050"/>
                </patternFill>
              </fill>
            </x14:dxf>
          </x14:cfRule>
          <xm:sqref>AZ38</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errorTitle="Vyberte z nabídky" error="Vyberte z nabídky">
          <x14:formula1>
            <xm:f>Parametry!$Q$3:$Q$136</xm:f>
          </x14:formula1>
          <xm:sqref>D11 D14 D17 D20 D23 D26 D29 D32 D35 D38</xm:sqref>
        </x14:dataValidation>
        <x14:dataValidation type="list" allowBlank="1" showInputMessage="1" showErrorMessage="1" errorTitle="Vyberte z nabídky" error="Vyberte z nabídky">
          <x14:formula1>
            <xm:f>Parametry!$E$3:$E$4</xm:f>
          </x14:formula1>
          <xm:sqref>H11:I11 K11:L11 N11:O11 Q11:R11 T11:U11 W11:X11 Z11:AA11 AH11 BQ11:BR11 BI11 BN11:BO11 AQ11 H14:I14 K14:L14 N14:O14 Q14:R14 T14:U14 W14:X14 Z14:AA14 AH14 BQ14:BR14 BI14 BN14:BO14 AQ14 H17:I17 K17:L17 N17:O17 Q17:R17 T17:U17 W17:X17 Z17:AA17 AH17 BQ17:BR17 BI17 BN17:BO17 AQ17 H20:I20 K20:L20 N20:O20 Q20:R20 T20:U20 W20:X20 Z20:AA20 AH20 BQ20:BR20 BI20 BN20:BO20 AQ20 H23:I23 K23:L23 N23:O23 Q23:R23 T23:U23 W23:X23 Z23:AA23 AH23 BQ23:BR23 BI23 BN23:BO23 AQ23 H26:I26 K26:L26 N26:O26 Q26:R26 T26:U26 W26:X26 Z26:AA26 AH26 BQ26:BR26 BI26 BN26:BO26 AQ26 H29:I29 K29:L29 N29:O29 Q29:R29 T29:U29 W29:X29 Z29:AA29 AH29 BQ29:BR29 BI29 BN29:BO29 AQ29 H32:I32 K32:L32 N32:O32 Q32:R32 T32:U32 W32:X32 Z32:AA32 AH32 BQ32:BR32 BI32 BN32:BO32 AQ32 H35:I35 K35:L35 N35:O35 Q35:R35 T35:U35 W35:X35 Z35:AA35 AH35 BQ35:BR35 BI35 BN35:BO35 AQ35 H38:I38 K38:L38 N38:O38 Q38:R38 T38:U38 W38:X38 Z38:AA38 AH38 BQ38:BR38 BI38 BN38:BO38 AQ38 AC11:AD11 AC14:AD14 AC17:AD17 AC20:AD20 AC23:AD23 AC26:AD26 AC29:AD29 AC32:AD32 AC35:AD35 AC38:AD38 AZ11 AZ14 AZ17 AZ20 AZ23 AZ26 AZ29 AZ32 AZ35 AZ38</xm:sqref>
        </x14:dataValidation>
        <x14:dataValidation type="list" allowBlank="1" showInputMessage="1" showErrorMessage="1" errorTitle="Vyberte z nabídky" error="Vyberte z nabídky">
          <x14:formula1>
            <xm:f>Parametry!$Q$3:$Q$137</xm:f>
          </x14:formula1>
          <xm:sqref>C11 C14 C17 C20 C23 C26 C29 C32 C35 C38 C47:C51</xm:sqref>
        </x14:dataValidation>
        <x14:dataValidation type="list" allowBlank="1" showInputMessage="1" showErrorMessage="1" errorTitle="Vyberte z nabídky" error="Vyberte z nabídky">
          <x14:formula1>
            <xm:f>Parametry!$K$24</xm:f>
          </x14:formula1>
          <xm:sqref>R12 R15 R18 R21 R24 R27 R30 R33 R36 R39</xm:sqref>
        </x14:dataValidation>
        <x14:dataValidation type="list" allowBlank="1" showInputMessage="1" showErrorMessage="1" errorTitle="Vyberte z nabídky" error="Vyberte z nabídky">
          <x14:formula1>
            <xm:f>Parametry!$K$30:$K$31</xm:f>
          </x14:formula1>
          <xm:sqref>U12 U15 U18 U21 U24 U27 U30 U33 U36 U39</xm:sqref>
        </x14:dataValidation>
        <x14:dataValidation type="list" allowBlank="1" showInputMessage="1" showErrorMessage="1" errorTitle="Vyberte z nabídky" error="Vyberte z nabídky">
          <x14:formula1>
            <xm:f>Parametry!$K$37:$K$38</xm:f>
          </x14:formula1>
          <xm:sqref>X12 X15 X18 X21 X24 X27 X30 X33 X36 X39</xm:sqref>
        </x14:dataValidation>
        <x14:dataValidation type="list" allowBlank="1" showInputMessage="1" showErrorMessage="1" errorTitle="Vyberte z nabídky" error="Vyberte z nabídky">
          <x14:formula1>
            <xm:f>Parametry!$K$44:$K$45</xm:f>
          </x14:formula1>
          <xm:sqref>AA12 AA15 AA18 AA21 AA24 AA27 AA30 AA33 AA36 AA39</xm:sqref>
        </x14:dataValidation>
        <x14:dataValidation type="list" allowBlank="1" showInputMessage="1" showErrorMessage="1" errorTitle="Vyberte z nabídky" error="Vyberte z nabídky">
          <x14:formula1>
            <xm:f>Parametry!$K$51</xm:f>
          </x14:formula1>
          <xm:sqref>BO12 BO15 BO18 BO21 BO24 BO27 BO30 BO33 BO36 BO39</xm:sqref>
        </x14:dataValidation>
        <x14:dataValidation type="list" allowBlank="1" showInputMessage="1" showErrorMessage="1" errorTitle="Vyberte z nabídky" error="Vyberte z nabídky">
          <x14:formula1>
            <xm:f>Parametry!$K$57</xm:f>
          </x14:formula1>
          <xm:sqref>BR12 BR15 BR18 BR21 BR24 BR27 BR30 BR33 BR36 BR39</xm:sqref>
        </x14:dataValidation>
        <x14:dataValidation type="list" allowBlank="1" showInputMessage="1" showErrorMessage="1" errorTitle="Vyberte z nabídky" error="Vyberte z nabídky">
          <x14:formula1>
            <xm:f>Parametry!$B$14:$B$16</xm:f>
          </x14:formula1>
          <xm:sqref>D8</xm:sqref>
        </x14:dataValidation>
        <x14:dataValidation type="list" allowBlank="1" showInputMessage="1" showErrorMessage="1" errorTitle="Vyberte z nabídky" error="Vyberte z nabídky">
          <x14:formula1>
            <xm:f>Parametry!$K$4:$K$5</xm:f>
          </x14:formula1>
          <xm:sqref>I12 I15 I18 I21 I24 I27 I30 I33 I36 I39</xm:sqref>
        </x14:dataValidation>
        <x14:dataValidation type="list" allowBlank="1" showInputMessage="1" showErrorMessage="1" errorTitle="Vyberte z nabídky" error="Vyberte z nabídky">
          <x14:formula1>
            <xm:f>Parametry!$K$10:$K$12</xm:f>
          </x14:formula1>
          <xm:sqref>L12 L15 L18 L21 L24 L27 L30 L33 L36 L39</xm:sqref>
        </x14:dataValidation>
        <x14:dataValidation type="list" allowBlank="1" showInputMessage="1" showErrorMessage="1" errorTitle="Vyberte z nabídky" error="Vyberte z nabídky">
          <x14:formula1>
            <xm:f>Parametry!$K$17:$K$19</xm:f>
          </x14:formula1>
          <xm:sqref>O12 O15 O18 O21 O24 O27 O30 O33 O36 O39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61"/>
  <sheetViews>
    <sheetView workbookViewId="0">
      <selection activeCell="H26" sqref="H26"/>
    </sheetView>
  </sheetViews>
  <sheetFormatPr defaultRowHeight="15" x14ac:dyDescent="0.25"/>
  <cols>
    <col min="1" max="1" width="9.140625" style="8"/>
    <col min="2" max="2" width="13" style="8" customWidth="1"/>
    <col min="3" max="3" width="4" style="9" customWidth="1"/>
    <col min="4" max="4" width="5.85546875" style="9" customWidth="1"/>
    <col min="5" max="5" width="26.85546875" style="8" customWidth="1"/>
    <col min="6" max="6" width="4.28515625" style="9" customWidth="1"/>
    <col min="7" max="7" width="6.7109375" style="8" customWidth="1"/>
    <col min="8" max="8" width="27.140625" style="8" customWidth="1"/>
    <col min="9" max="9" width="4.5703125" style="9" customWidth="1"/>
    <col min="10" max="10" width="9.140625" style="8"/>
    <col min="11" max="11" width="21.42578125" style="10" customWidth="1"/>
    <col min="12" max="12" width="5.85546875" style="21" customWidth="1"/>
    <col min="13" max="13" width="9.140625" style="8"/>
    <col min="14" max="14" width="39.28515625" style="8" customWidth="1"/>
    <col min="15" max="16" width="9.140625" style="8"/>
    <col min="17" max="17" width="31.7109375" style="8" customWidth="1"/>
    <col min="18" max="20" width="9.140625" style="8"/>
    <col min="21" max="21" width="11.42578125" style="8" customWidth="1"/>
    <col min="22" max="22" width="27.28515625" style="8" customWidth="1"/>
    <col min="23" max="23" width="22.140625" style="8" customWidth="1"/>
    <col min="24" max="16384" width="9.140625" style="8"/>
  </cols>
  <sheetData>
    <row r="2" spans="2:23" x14ac:dyDescent="0.25">
      <c r="B2" s="12" t="s">
        <v>868</v>
      </c>
      <c r="E2" s="12" t="s">
        <v>869</v>
      </c>
      <c r="H2" s="12" t="s">
        <v>27</v>
      </c>
      <c r="K2" s="12" t="s">
        <v>877</v>
      </c>
      <c r="L2" s="9"/>
      <c r="N2" s="12" t="s">
        <v>867</v>
      </c>
      <c r="Q2" s="12" t="s">
        <v>866</v>
      </c>
      <c r="U2" s="37" t="s">
        <v>906</v>
      </c>
      <c r="V2" s="37" t="s">
        <v>907</v>
      </c>
      <c r="W2" s="37" t="s">
        <v>148</v>
      </c>
    </row>
    <row r="3" spans="2:23" x14ac:dyDescent="0.25">
      <c r="B3" s="16" t="s">
        <v>23</v>
      </c>
      <c r="C3" s="11">
        <v>1</v>
      </c>
      <c r="E3" s="16" t="s">
        <v>5</v>
      </c>
      <c r="F3" s="11">
        <v>1</v>
      </c>
      <c r="H3" s="16" t="s">
        <v>888</v>
      </c>
      <c r="I3" s="25">
        <v>1</v>
      </c>
      <c r="K3" s="18" t="s">
        <v>878</v>
      </c>
      <c r="L3" s="18" t="s">
        <v>148</v>
      </c>
      <c r="N3" s="5" t="s">
        <v>829</v>
      </c>
      <c r="O3" s="2" t="s">
        <v>516</v>
      </c>
      <c r="Q3" s="6" t="s">
        <v>235</v>
      </c>
      <c r="R3" s="1" t="s">
        <v>106</v>
      </c>
      <c r="U3" s="40" t="s">
        <v>910</v>
      </c>
      <c r="V3" s="38" t="s">
        <v>911</v>
      </c>
      <c r="W3" s="39">
        <v>1</v>
      </c>
    </row>
    <row r="4" spans="2:23" x14ac:dyDescent="0.25">
      <c r="B4" s="16" t="s">
        <v>24</v>
      </c>
      <c r="C4" s="11">
        <v>2</v>
      </c>
      <c r="E4" s="16" t="s">
        <v>6</v>
      </c>
      <c r="F4" s="11">
        <v>0</v>
      </c>
      <c r="H4" s="16" t="s">
        <v>889</v>
      </c>
      <c r="I4" s="25">
        <v>2</v>
      </c>
      <c r="K4" s="17" t="s">
        <v>879</v>
      </c>
      <c r="L4" s="20">
        <v>1</v>
      </c>
      <c r="N4" s="2" t="s">
        <v>410</v>
      </c>
      <c r="O4" s="2" t="s">
        <v>106</v>
      </c>
      <c r="Q4" s="6" t="s">
        <v>323</v>
      </c>
      <c r="R4" s="1" t="s">
        <v>200</v>
      </c>
      <c r="U4" s="40" t="s">
        <v>912</v>
      </c>
      <c r="V4" s="38" t="s">
        <v>913</v>
      </c>
      <c r="W4" s="39">
        <v>2</v>
      </c>
    </row>
    <row r="5" spans="2:23" x14ac:dyDescent="0.25">
      <c r="E5" s="13" t="s">
        <v>870</v>
      </c>
      <c r="H5" s="16" t="s">
        <v>890</v>
      </c>
      <c r="I5" s="25">
        <v>3</v>
      </c>
      <c r="K5" s="17" t="s">
        <v>885</v>
      </c>
      <c r="L5" s="20">
        <v>10</v>
      </c>
      <c r="N5" s="2" t="s">
        <v>411</v>
      </c>
      <c r="O5" s="2" t="s">
        <v>412</v>
      </c>
      <c r="Q5" s="6" t="s">
        <v>236</v>
      </c>
      <c r="R5" s="1" t="s">
        <v>107</v>
      </c>
      <c r="U5" s="40" t="s">
        <v>914</v>
      </c>
      <c r="V5" s="38" t="s">
        <v>915</v>
      </c>
      <c r="W5" s="39">
        <v>3</v>
      </c>
    </row>
    <row r="6" spans="2:23" x14ac:dyDescent="0.25">
      <c r="E6" s="16" t="s">
        <v>832</v>
      </c>
      <c r="F6" s="11">
        <v>1</v>
      </c>
      <c r="H6" s="16" t="s">
        <v>891</v>
      </c>
      <c r="I6" s="25">
        <v>4</v>
      </c>
      <c r="K6" s="14"/>
      <c r="L6" s="22"/>
      <c r="N6" s="2" t="s">
        <v>413</v>
      </c>
      <c r="O6" s="2" t="s">
        <v>414</v>
      </c>
      <c r="Q6" s="6" t="s">
        <v>255</v>
      </c>
      <c r="R6" s="1" t="s">
        <v>100</v>
      </c>
      <c r="U6" s="40" t="s">
        <v>916</v>
      </c>
      <c r="V6" s="38" t="s">
        <v>917</v>
      </c>
      <c r="W6" s="39">
        <v>4</v>
      </c>
    </row>
    <row r="7" spans="2:23" x14ac:dyDescent="0.25">
      <c r="E7" s="16" t="s">
        <v>833</v>
      </c>
      <c r="F7" s="11">
        <v>2</v>
      </c>
      <c r="H7" s="16" t="s">
        <v>892</v>
      </c>
      <c r="I7" s="25">
        <v>5</v>
      </c>
      <c r="K7" s="3"/>
      <c r="L7" s="7"/>
      <c r="N7" s="2" t="s">
        <v>415</v>
      </c>
      <c r="O7" s="2" t="s">
        <v>416</v>
      </c>
      <c r="Q7" s="6" t="s">
        <v>858</v>
      </c>
      <c r="R7" s="1" t="s">
        <v>126</v>
      </c>
      <c r="U7" s="40" t="s">
        <v>918</v>
      </c>
      <c r="V7" s="38" t="s">
        <v>919</v>
      </c>
      <c r="W7" s="39">
        <v>5</v>
      </c>
    </row>
    <row r="8" spans="2:23" x14ac:dyDescent="0.25">
      <c r="E8" s="16" t="s">
        <v>6</v>
      </c>
      <c r="F8" s="11">
        <v>0</v>
      </c>
      <c r="H8" s="16" t="s">
        <v>893</v>
      </c>
      <c r="I8" s="11">
        <v>6</v>
      </c>
      <c r="K8" s="12" t="s">
        <v>880</v>
      </c>
      <c r="L8" s="9"/>
      <c r="N8" s="2" t="s">
        <v>417</v>
      </c>
      <c r="O8" s="2" t="s">
        <v>108</v>
      </c>
      <c r="Q8" s="6" t="s">
        <v>234</v>
      </c>
      <c r="R8" s="1" t="s">
        <v>105</v>
      </c>
      <c r="U8" s="40" t="s">
        <v>920</v>
      </c>
      <c r="V8" s="38" t="s">
        <v>921</v>
      </c>
      <c r="W8" s="39">
        <v>6</v>
      </c>
    </row>
    <row r="9" spans="2:23" x14ac:dyDescent="0.25">
      <c r="H9" s="16" t="s">
        <v>894</v>
      </c>
      <c r="I9" s="11">
        <v>7</v>
      </c>
      <c r="K9" s="18" t="s">
        <v>878</v>
      </c>
      <c r="L9" s="18" t="s">
        <v>148</v>
      </c>
      <c r="N9" s="2" t="s">
        <v>418</v>
      </c>
      <c r="O9" s="2" t="s">
        <v>419</v>
      </c>
      <c r="Q9" s="6" t="s">
        <v>273</v>
      </c>
      <c r="R9" s="1" t="s">
        <v>147</v>
      </c>
      <c r="U9" s="40" t="s">
        <v>922</v>
      </c>
      <c r="V9" s="38" t="s">
        <v>923</v>
      </c>
      <c r="W9" s="39">
        <v>7</v>
      </c>
    </row>
    <row r="10" spans="2:23" x14ac:dyDescent="0.25">
      <c r="K10" s="17" t="s">
        <v>879</v>
      </c>
      <c r="L10" s="20">
        <v>1</v>
      </c>
      <c r="N10" s="2" t="s">
        <v>420</v>
      </c>
      <c r="O10" s="2" t="s">
        <v>421</v>
      </c>
      <c r="Q10" s="6" t="s">
        <v>237</v>
      </c>
      <c r="R10" s="1" t="s">
        <v>108</v>
      </c>
      <c r="U10" s="40" t="s">
        <v>952</v>
      </c>
      <c r="V10" s="38" t="s">
        <v>953</v>
      </c>
      <c r="W10" s="39">
        <v>24</v>
      </c>
    </row>
    <row r="11" spans="2:23" x14ac:dyDescent="0.25">
      <c r="K11" s="17" t="s">
        <v>881</v>
      </c>
      <c r="L11" s="20">
        <v>3</v>
      </c>
      <c r="N11" s="2" t="s">
        <v>422</v>
      </c>
      <c r="O11" s="2" t="s">
        <v>423</v>
      </c>
      <c r="Q11" s="6" t="s">
        <v>238</v>
      </c>
      <c r="R11" s="1" t="s">
        <v>109</v>
      </c>
      <c r="U11" s="40" t="s">
        <v>946</v>
      </c>
      <c r="V11" s="38" t="s">
        <v>947</v>
      </c>
      <c r="W11" s="39">
        <v>20</v>
      </c>
    </row>
    <row r="12" spans="2:23" x14ac:dyDescent="0.25">
      <c r="B12" s="12" t="s">
        <v>897</v>
      </c>
      <c r="H12" s="12" t="s">
        <v>1016</v>
      </c>
      <c r="K12" s="17" t="s">
        <v>885</v>
      </c>
      <c r="L12" s="20">
        <v>10</v>
      </c>
      <c r="N12" s="2" t="s">
        <v>424</v>
      </c>
      <c r="O12" s="2" t="s">
        <v>425</v>
      </c>
      <c r="Q12" s="6" t="s">
        <v>302</v>
      </c>
      <c r="R12" s="1" t="s">
        <v>176</v>
      </c>
      <c r="U12" s="40" t="s">
        <v>924</v>
      </c>
      <c r="V12" s="38" t="s">
        <v>925</v>
      </c>
      <c r="W12" s="39">
        <v>8</v>
      </c>
    </row>
    <row r="13" spans="2:23" x14ac:dyDescent="0.25">
      <c r="B13" s="26" t="s">
        <v>898</v>
      </c>
      <c r="C13" s="26" t="s">
        <v>148</v>
      </c>
      <c r="H13" s="16" t="s">
        <v>1003</v>
      </c>
      <c r="I13" s="11">
        <v>1</v>
      </c>
      <c r="K13" s="14"/>
      <c r="L13" s="22"/>
      <c r="N13" s="2" t="s">
        <v>426</v>
      </c>
      <c r="O13" s="2" t="s">
        <v>427</v>
      </c>
      <c r="Q13" s="6" t="s">
        <v>239</v>
      </c>
      <c r="R13" s="1" t="s">
        <v>110</v>
      </c>
      <c r="U13" s="40" t="s">
        <v>964</v>
      </c>
      <c r="V13" s="38" t="s">
        <v>965</v>
      </c>
      <c r="W13" s="39">
        <v>30</v>
      </c>
    </row>
    <row r="14" spans="2:23" x14ac:dyDescent="0.25">
      <c r="B14" s="28" t="s">
        <v>899</v>
      </c>
      <c r="C14" s="27">
        <v>1</v>
      </c>
      <c r="H14" s="16" t="s">
        <v>1004</v>
      </c>
      <c r="I14" s="11">
        <v>2</v>
      </c>
      <c r="K14" s="3"/>
      <c r="L14" s="7"/>
      <c r="N14" s="2" t="s">
        <v>428</v>
      </c>
      <c r="O14" s="2" t="s">
        <v>429</v>
      </c>
      <c r="Q14" s="6" t="s">
        <v>240</v>
      </c>
      <c r="R14" s="1" t="s">
        <v>111</v>
      </c>
      <c r="U14" s="40" t="s">
        <v>966</v>
      </c>
      <c r="V14" s="38" t="s">
        <v>967</v>
      </c>
      <c r="W14" s="39">
        <v>31</v>
      </c>
    </row>
    <row r="15" spans="2:23" x14ac:dyDescent="0.25">
      <c r="B15" s="28" t="s">
        <v>900</v>
      </c>
      <c r="C15" s="27">
        <v>2</v>
      </c>
      <c r="H15" s="16" t="s">
        <v>1005</v>
      </c>
      <c r="I15" s="11">
        <v>3</v>
      </c>
      <c r="K15" s="12" t="s">
        <v>882</v>
      </c>
      <c r="L15" s="9"/>
      <c r="N15" s="2" t="s">
        <v>430</v>
      </c>
      <c r="O15" s="2" t="s">
        <v>107</v>
      </c>
      <c r="Q15" s="6" t="s">
        <v>241</v>
      </c>
      <c r="R15" s="1" t="s">
        <v>112</v>
      </c>
      <c r="U15" s="40" t="s">
        <v>972</v>
      </c>
      <c r="V15" s="38" t="s">
        <v>973</v>
      </c>
      <c r="W15" s="39">
        <v>34</v>
      </c>
    </row>
    <row r="16" spans="2:23" x14ac:dyDescent="0.25">
      <c r="B16" s="28" t="s">
        <v>901</v>
      </c>
      <c r="C16" s="27">
        <v>3</v>
      </c>
      <c r="H16" s="16" t="s">
        <v>1006</v>
      </c>
      <c r="I16" s="11">
        <v>4</v>
      </c>
      <c r="K16" s="18" t="s">
        <v>878</v>
      </c>
      <c r="L16" s="18" t="s">
        <v>148</v>
      </c>
      <c r="N16" s="2" t="s">
        <v>431</v>
      </c>
      <c r="O16" s="2" t="s">
        <v>432</v>
      </c>
      <c r="Q16" s="6" t="s">
        <v>243</v>
      </c>
      <c r="R16" s="1" t="s">
        <v>114</v>
      </c>
      <c r="U16" s="40" t="s">
        <v>970</v>
      </c>
      <c r="V16" s="38" t="s">
        <v>971</v>
      </c>
      <c r="W16" s="39">
        <v>33</v>
      </c>
    </row>
    <row r="17" spans="8:23" x14ac:dyDescent="0.25">
      <c r="H17" s="16" t="s">
        <v>1007</v>
      </c>
      <c r="I17" s="11">
        <v>5</v>
      </c>
      <c r="K17" s="17" t="s">
        <v>879</v>
      </c>
      <c r="L17" s="20">
        <v>1</v>
      </c>
      <c r="N17" s="2" t="s">
        <v>433</v>
      </c>
      <c r="O17" s="2" t="s">
        <v>412</v>
      </c>
      <c r="Q17" s="6" t="s">
        <v>244</v>
      </c>
      <c r="R17" s="1" t="s">
        <v>115</v>
      </c>
      <c r="U17" s="40" t="s">
        <v>926</v>
      </c>
      <c r="V17" s="38" t="s">
        <v>927</v>
      </c>
      <c r="W17" s="39">
        <v>9</v>
      </c>
    </row>
    <row r="18" spans="8:23" x14ac:dyDescent="0.25">
      <c r="H18" s="16" t="s">
        <v>1008</v>
      </c>
      <c r="I18" s="11">
        <v>6</v>
      </c>
      <c r="K18" s="17" t="s">
        <v>881</v>
      </c>
      <c r="L18" s="20">
        <v>3</v>
      </c>
      <c r="N18" s="2" t="s">
        <v>434</v>
      </c>
      <c r="O18" s="2" t="s">
        <v>435</v>
      </c>
      <c r="Q18" s="6" t="s">
        <v>242</v>
      </c>
      <c r="R18" s="1" t="s">
        <v>113</v>
      </c>
      <c r="U18" s="40" t="s">
        <v>944</v>
      </c>
      <c r="V18" s="38" t="s">
        <v>945</v>
      </c>
      <c r="W18" s="39">
        <v>19</v>
      </c>
    </row>
    <row r="19" spans="8:23" x14ac:dyDescent="0.25">
      <c r="H19" s="16" t="s">
        <v>1009</v>
      </c>
      <c r="I19" s="11">
        <v>13</v>
      </c>
      <c r="K19" s="17" t="s">
        <v>885</v>
      </c>
      <c r="L19" s="20">
        <v>10</v>
      </c>
      <c r="N19" s="2" t="s">
        <v>436</v>
      </c>
      <c r="O19" s="2" t="s">
        <v>437</v>
      </c>
      <c r="Q19" s="6" t="s">
        <v>246</v>
      </c>
      <c r="R19" s="1" t="s">
        <v>117</v>
      </c>
      <c r="U19" s="40" t="s">
        <v>908</v>
      </c>
      <c r="V19" s="38" t="s">
        <v>909</v>
      </c>
      <c r="W19" s="39">
        <v>0</v>
      </c>
    </row>
    <row r="20" spans="8:23" x14ac:dyDescent="0.25">
      <c r="K20" s="14"/>
      <c r="L20" s="22"/>
      <c r="N20" s="2" t="s">
        <v>438</v>
      </c>
      <c r="O20" s="2" t="s">
        <v>109</v>
      </c>
      <c r="Q20" s="6" t="s">
        <v>298</v>
      </c>
      <c r="R20" s="1" t="s">
        <v>172</v>
      </c>
      <c r="U20" s="40" t="s">
        <v>928</v>
      </c>
      <c r="V20" s="38" t="s">
        <v>929</v>
      </c>
      <c r="W20" s="39">
        <v>10</v>
      </c>
    </row>
    <row r="21" spans="8:23" x14ac:dyDescent="0.25">
      <c r="K21" s="3"/>
      <c r="L21" s="7"/>
      <c r="N21" s="2" t="s">
        <v>439</v>
      </c>
      <c r="O21" s="2" t="s">
        <v>115</v>
      </c>
      <c r="Q21" s="6" t="s">
        <v>248</v>
      </c>
      <c r="R21" s="1" t="s">
        <v>99</v>
      </c>
      <c r="U21" s="40" t="s">
        <v>928</v>
      </c>
      <c r="V21" s="38" t="s">
        <v>937</v>
      </c>
      <c r="W21" s="39">
        <v>15</v>
      </c>
    </row>
    <row r="22" spans="8:23" x14ac:dyDescent="0.25">
      <c r="K22" s="12" t="s">
        <v>883</v>
      </c>
      <c r="L22" s="9"/>
      <c r="N22" s="2" t="s">
        <v>440</v>
      </c>
      <c r="O22" s="2" t="s">
        <v>441</v>
      </c>
      <c r="Q22" s="6" t="s">
        <v>354</v>
      </c>
      <c r="R22" s="1" t="s">
        <v>231</v>
      </c>
      <c r="U22" s="40" t="s">
        <v>962</v>
      </c>
      <c r="V22" s="38" t="s">
        <v>963</v>
      </c>
      <c r="W22" s="39">
        <v>29</v>
      </c>
    </row>
    <row r="23" spans="8:23" x14ac:dyDescent="0.25">
      <c r="K23" s="18" t="s">
        <v>878</v>
      </c>
      <c r="L23" s="18" t="s">
        <v>148</v>
      </c>
      <c r="N23" s="2" t="s">
        <v>442</v>
      </c>
      <c r="O23" s="2" t="s">
        <v>443</v>
      </c>
      <c r="Q23" s="6" t="s">
        <v>336</v>
      </c>
      <c r="R23" s="1" t="s">
        <v>213</v>
      </c>
      <c r="U23" s="40" t="s">
        <v>930</v>
      </c>
      <c r="V23" s="38" t="s">
        <v>931</v>
      </c>
      <c r="W23" s="39">
        <v>11</v>
      </c>
    </row>
    <row r="24" spans="8:23" x14ac:dyDescent="0.25">
      <c r="K24" s="17" t="s">
        <v>881</v>
      </c>
      <c r="L24" s="20">
        <v>3</v>
      </c>
      <c r="N24" s="2" t="s">
        <v>444</v>
      </c>
      <c r="O24" s="2" t="s">
        <v>445</v>
      </c>
      <c r="Q24" s="6" t="s">
        <v>249</v>
      </c>
      <c r="R24" s="1" t="s">
        <v>119</v>
      </c>
      <c r="U24" s="40" t="s">
        <v>958</v>
      </c>
      <c r="V24" s="38" t="s">
        <v>959</v>
      </c>
      <c r="W24" s="39">
        <v>27</v>
      </c>
    </row>
    <row r="25" spans="8:23" x14ac:dyDescent="0.25">
      <c r="K25" s="14"/>
      <c r="L25" s="22"/>
      <c r="N25" s="2" t="s">
        <v>446</v>
      </c>
      <c r="O25" s="2" t="s">
        <v>412</v>
      </c>
      <c r="Q25" s="6" t="s">
        <v>250</v>
      </c>
      <c r="R25" s="1" t="s">
        <v>120</v>
      </c>
      <c r="U25" s="40" t="s">
        <v>932</v>
      </c>
      <c r="V25" s="38" t="s">
        <v>933</v>
      </c>
      <c r="W25" s="39">
        <v>12</v>
      </c>
    </row>
    <row r="26" spans="8:23" x14ac:dyDescent="0.25">
      <c r="K26" s="14"/>
      <c r="L26" s="22"/>
      <c r="N26" s="2" t="s">
        <v>447</v>
      </c>
      <c r="O26" s="2" t="s">
        <v>448</v>
      </c>
      <c r="Q26" s="6" t="s">
        <v>253</v>
      </c>
      <c r="R26" s="1" t="s">
        <v>124</v>
      </c>
      <c r="U26" s="40" t="s">
        <v>956</v>
      </c>
      <c r="V26" s="38" t="s">
        <v>957</v>
      </c>
      <c r="W26" s="39">
        <v>26</v>
      </c>
    </row>
    <row r="27" spans="8:23" x14ac:dyDescent="0.25">
      <c r="K27" s="3"/>
      <c r="L27" s="7"/>
      <c r="N27" s="2" t="s">
        <v>449</v>
      </c>
      <c r="O27" s="2" t="s">
        <v>111</v>
      </c>
      <c r="Q27" s="6" t="s">
        <v>103</v>
      </c>
      <c r="R27" s="1" t="s">
        <v>103</v>
      </c>
      <c r="U27" s="40" t="s">
        <v>948</v>
      </c>
      <c r="V27" s="38" t="s">
        <v>949</v>
      </c>
      <c r="W27" s="39">
        <v>21</v>
      </c>
    </row>
    <row r="28" spans="8:23" x14ac:dyDescent="0.25">
      <c r="K28" s="12" t="s">
        <v>884</v>
      </c>
      <c r="L28" s="9"/>
      <c r="N28" s="2" t="s">
        <v>450</v>
      </c>
      <c r="O28" s="2" t="s">
        <v>451</v>
      </c>
      <c r="Q28" s="6" t="s">
        <v>256</v>
      </c>
      <c r="R28" s="1" t="s">
        <v>127</v>
      </c>
      <c r="U28" s="40" t="s">
        <v>934</v>
      </c>
      <c r="V28" s="38" t="s">
        <v>935</v>
      </c>
      <c r="W28" s="39">
        <v>13</v>
      </c>
    </row>
    <row r="29" spans="8:23" x14ac:dyDescent="0.25">
      <c r="K29" s="18" t="s">
        <v>878</v>
      </c>
      <c r="L29" s="18" t="s">
        <v>148</v>
      </c>
      <c r="N29" s="2" t="s">
        <v>452</v>
      </c>
      <c r="O29" s="2" t="s">
        <v>453</v>
      </c>
      <c r="Q29" s="6" t="s">
        <v>258</v>
      </c>
      <c r="R29" s="1" t="s">
        <v>131</v>
      </c>
      <c r="U29" s="40" t="s">
        <v>934</v>
      </c>
      <c r="V29" s="38" t="s">
        <v>936</v>
      </c>
      <c r="W29" s="39">
        <v>14</v>
      </c>
    </row>
    <row r="30" spans="8:23" x14ac:dyDescent="0.25">
      <c r="K30" s="17" t="s">
        <v>879</v>
      </c>
      <c r="L30" s="20">
        <v>1</v>
      </c>
      <c r="N30" s="2" t="s">
        <v>454</v>
      </c>
      <c r="O30" s="2" t="s">
        <v>455</v>
      </c>
      <c r="Q30" s="6" t="s">
        <v>262</v>
      </c>
      <c r="R30" s="1" t="s">
        <v>135</v>
      </c>
      <c r="U30" s="40" t="s">
        <v>974</v>
      </c>
      <c r="V30" s="38" t="s">
        <v>975</v>
      </c>
      <c r="W30" s="39">
        <v>35</v>
      </c>
    </row>
    <row r="31" spans="8:23" x14ac:dyDescent="0.25">
      <c r="K31" s="17" t="s">
        <v>885</v>
      </c>
      <c r="L31" s="20">
        <v>10</v>
      </c>
      <c r="N31" s="2" t="s">
        <v>456</v>
      </c>
      <c r="O31" s="2" t="s">
        <v>457</v>
      </c>
      <c r="Q31" s="6" t="s">
        <v>261</v>
      </c>
      <c r="R31" s="1" t="s">
        <v>134</v>
      </c>
      <c r="U31" s="40" t="s">
        <v>968</v>
      </c>
      <c r="V31" s="38" t="s">
        <v>969</v>
      </c>
      <c r="W31" s="39">
        <v>32</v>
      </c>
    </row>
    <row r="32" spans="8:23" x14ac:dyDescent="0.25">
      <c r="K32" s="14"/>
      <c r="L32" s="22"/>
      <c r="N32" s="2" t="s">
        <v>458</v>
      </c>
      <c r="O32" s="2" t="s">
        <v>459</v>
      </c>
      <c r="Q32" s="6" t="s">
        <v>263</v>
      </c>
      <c r="R32" s="1" t="s">
        <v>136</v>
      </c>
      <c r="U32" s="40" t="s">
        <v>942</v>
      </c>
      <c r="V32" s="38" t="s">
        <v>943</v>
      </c>
      <c r="W32" s="39">
        <v>18</v>
      </c>
    </row>
    <row r="33" spans="11:23" x14ac:dyDescent="0.25">
      <c r="K33" s="14"/>
      <c r="L33" s="22"/>
      <c r="N33" s="2" t="s">
        <v>460</v>
      </c>
      <c r="O33" s="2" t="s">
        <v>461</v>
      </c>
      <c r="Q33" s="6" t="s">
        <v>861</v>
      </c>
      <c r="R33" s="1" t="s">
        <v>137</v>
      </c>
      <c r="U33" s="40" t="s">
        <v>950</v>
      </c>
      <c r="V33" s="38" t="s">
        <v>951</v>
      </c>
      <c r="W33" s="39">
        <v>22</v>
      </c>
    </row>
    <row r="34" spans="11:23" x14ac:dyDescent="0.25">
      <c r="K34" s="3"/>
      <c r="L34" s="7"/>
      <c r="N34" s="2" t="s">
        <v>462</v>
      </c>
      <c r="O34" s="2" t="s">
        <v>463</v>
      </c>
      <c r="Q34" s="6" t="s">
        <v>260</v>
      </c>
      <c r="R34" s="1" t="s">
        <v>133</v>
      </c>
      <c r="U34" s="40" t="s">
        <v>960</v>
      </c>
      <c r="V34" s="38" t="s">
        <v>961</v>
      </c>
      <c r="W34" s="39">
        <v>28</v>
      </c>
    </row>
    <row r="35" spans="11:23" x14ac:dyDescent="0.25">
      <c r="K35" s="12" t="s">
        <v>371</v>
      </c>
      <c r="L35" s="9"/>
      <c r="N35" s="2" t="s">
        <v>464</v>
      </c>
      <c r="O35" s="2" t="s">
        <v>465</v>
      </c>
      <c r="Q35" s="16" t="s">
        <v>855</v>
      </c>
      <c r="R35" s="1" t="s">
        <v>566</v>
      </c>
      <c r="U35" s="40" t="s">
        <v>940</v>
      </c>
      <c r="V35" s="38" t="s">
        <v>941</v>
      </c>
      <c r="W35" s="39">
        <v>17</v>
      </c>
    </row>
    <row r="36" spans="11:23" x14ac:dyDescent="0.25">
      <c r="K36" s="18" t="s">
        <v>878</v>
      </c>
      <c r="L36" s="18" t="s">
        <v>148</v>
      </c>
      <c r="N36" s="2" t="s">
        <v>466</v>
      </c>
      <c r="O36" s="2" t="s">
        <v>467</v>
      </c>
      <c r="Q36" s="6" t="s">
        <v>247</v>
      </c>
      <c r="R36" s="1" t="s">
        <v>118</v>
      </c>
      <c r="U36" s="40" t="s">
        <v>954</v>
      </c>
      <c r="V36" s="38" t="s">
        <v>955</v>
      </c>
      <c r="W36" s="39">
        <v>25</v>
      </c>
    </row>
    <row r="37" spans="11:23" x14ac:dyDescent="0.25">
      <c r="K37" s="17" t="s">
        <v>879</v>
      </c>
      <c r="L37" s="20">
        <v>1</v>
      </c>
      <c r="N37" s="2" t="s">
        <v>468</v>
      </c>
      <c r="O37" s="2" t="s">
        <v>469</v>
      </c>
      <c r="Q37" s="6" t="s">
        <v>252</v>
      </c>
      <c r="R37" s="1" t="s">
        <v>103</v>
      </c>
      <c r="U37" s="40" t="s">
        <v>938</v>
      </c>
      <c r="V37" s="38" t="s">
        <v>939</v>
      </c>
      <c r="W37" s="39">
        <v>16</v>
      </c>
    </row>
    <row r="38" spans="11:23" x14ac:dyDescent="0.25">
      <c r="K38" s="19" t="s">
        <v>881</v>
      </c>
      <c r="L38" s="23">
        <v>3</v>
      </c>
      <c r="N38" s="2" t="s">
        <v>470</v>
      </c>
      <c r="O38" s="2" t="s">
        <v>471</v>
      </c>
      <c r="Q38" s="6" t="s">
        <v>279</v>
      </c>
      <c r="R38" s="1" t="s">
        <v>153</v>
      </c>
    </row>
    <row r="39" spans="11:23" x14ac:dyDescent="0.25">
      <c r="K39" s="15"/>
      <c r="L39" s="24"/>
      <c r="N39" s="2" t="s">
        <v>472</v>
      </c>
      <c r="O39" s="2" t="s">
        <v>114</v>
      </c>
      <c r="Q39" s="6" t="s">
        <v>266</v>
      </c>
      <c r="R39" s="1" t="s">
        <v>140</v>
      </c>
    </row>
    <row r="40" spans="11:23" x14ac:dyDescent="0.25">
      <c r="K40" s="15"/>
      <c r="L40" s="24"/>
      <c r="N40" s="2" t="s">
        <v>473</v>
      </c>
      <c r="O40" s="2" t="s">
        <v>113</v>
      </c>
      <c r="Q40" s="6" t="s">
        <v>267</v>
      </c>
      <c r="R40" s="1" t="s">
        <v>141</v>
      </c>
    </row>
    <row r="41" spans="11:23" x14ac:dyDescent="0.25">
      <c r="K41" s="3"/>
      <c r="L41" s="7"/>
      <c r="N41" s="2" t="s">
        <v>474</v>
      </c>
      <c r="O41" s="2" t="s">
        <v>475</v>
      </c>
      <c r="Q41" s="6" t="s">
        <v>268</v>
      </c>
      <c r="R41" s="1" t="s">
        <v>142</v>
      </c>
    </row>
    <row r="42" spans="11:23" x14ac:dyDescent="0.25">
      <c r="K42" s="12" t="s">
        <v>372</v>
      </c>
      <c r="L42" s="9"/>
      <c r="N42" s="2" t="s">
        <v>476</v>
      </c>
      <c r="O42" s="2" t="s">
        <v>412</v>
      </c>
      <c r="Q42" s="6" t="s">
        <v>269</v>
      </c>
      <c r="R42" s="1" t="s">
        <v>143</v>
      </c>
    </row>
    <row r="43" spans="11:23" x14ac:dyDescent="0.25">
      <c r="K43" s="18" t="s">
        <v>878</v>
      </c>
      <c r="L43" s="18" t="s">
        <v>148</v>
      </c>
      <c r="N43" s="2" t="s">
        <v>477</v>
      </c>
      <c r="O43" s="2" t="s">
        <v>478</v>
      </c>
      <c r="Q43" s="6" t="s">
        <v>270</v>
      </c>
      <c r="R43" s="1" t="s">
        <v>144</v>
      </c>
    </row>
    <row r="44" spans="11:23" x14ac:dyDescent="0.25">
      <c r="K44" s="17" t="s">
        <v>879</v>
      </c>
      <c r="L44" s="20">
        <v>1</v>
      </c>
      <c r="N44" s="2" t="s">
        <v>479</v>
      </c>
      <c r="O44" s="2" t="s">
        <v>480</v>
      </c>
      <c r="Q44" s="6" t="s">
        <v>271</v>
      </c>
      <c r="R44" s="1" t="s">
        <v>145</v>
      </c>
    </row>
    <row r="45" spans="11:23" x14ac:dyDescent="0.25">
      <c r="K45" s="19" t="s">
        <v>881</v>
      </c>
      <c r="L45" s="23">
        <v>3</v>
      </c>
      <c r="N45" s="2" t="s">
        <v>481</v>
      </c>
      <c r="O45" s="2" t="s">
        <v>482</v>
      </c>
      <c r="Q45" s="6" t="s">
        <v>275</v>
      </c>
      <c r="R45" s="1" t="s">
        <v>149</v>
      </c>
    </row>
    <row r="46" spans="11:23" x14ac:dyDescent="0.25">
      <c r="K46" s="15"/>
      <c r="L46" s="24"/>
      <c r="N46" s="2" t="s">
        <v>483</v>
      </c>
      <c r="O46" s="2" t="s">
        <v>116</v>
      </c>
      <c r="Q46" s="6" t="s">
        <v>274</v>
      </c>
      <c r="R46" s="1" t="s">
        <v>148</v>
      </c>
    </row>
    <row r="47" spans="11:23" x14ac:dyDescent="0.25">
      <c r="K47" s="15"/>
      <c r="L47" s="24"/>
      <c r="N47" s="2" t="s">
        <v>484</v>
      </c>
      <c r="O47" s="2" t="s">
        <v>412</v>
      </c>
      <c r="Q47" s="6" t="s">
        <v>264</v>
      </c>
      <c r="R47" s="1" t="s">
        <v>138</v>
      </c>
    </row>
    <row r="48" spans="11:23" x14ac:dyDescent="0.25">
      <c r="K48" s="3"/>
      <c r="L48" s="7"/>
      <c r="N48" s="2" t="s">
        <v>485</v>
      </c>
      <c r="O48" s="2" t="s">
        <v>160</v>
      </c>
      <c r="Q48" s="6" t="s">
        <v>276</v>
      </c>
      <c r="R48" s="1" t="s">
        <v>150</v>
      </c>
    </row>
    <row r="49" spans="11:18" x14ac:dyDescent="0.25">
      <c r="K49" s="12" t="s">
        <v>103</v>
      </c>
      <c r="L49" s="9"/>
      <c r="N49" s="2" t="s">
        <v>486</v>
      </c>
      <c r="O49" s="2" t="s">
        <v>487</v>
      </c>
      <c r="Q49" s="6" t="s">
        <v>277</v>
      </c>
      <c r="R49" s="1" t="s">
        <v>151</v>
      </c>
    </row>
    <row r="50" spans="11:18" x14ac:dyDescent="0.25">
      <c r="K50" s="18" t="s">
        <v>878</v>
      </c>
      <c r="L50" s="18" t="s">
        <v>148</v>
      </c>
      <c r="N50" s="2" t="s">
        <v>496</v>
      </c>
      <c r="O50" s="2" t="s">
        <v>412</v>
      </c>
      <c r="Q50" s="6" t="s">
        <v>278</v>
      </c>
      <c r="R50" s="1" t="s">
        <v>152</v>
      </c>
    </row>
    <row r="51" spans="11:18" x14ac:dyDescent="0.25">
      <c r="K51" s="17" t="s">
        <v>881</v>
      </c>
      <c r="L51" s="20">
        <v>3</v>
      </c>
      <c r="N51" s="2" t="s">
        <v>497</v>
      </c>
      <c r="O51" s="2" t="s">
        <v>412</v>
      </c>
      <c r="Q51" s="6" t="s">
        <v>280</v>
      </c>
      <c r="R51" s="1" t="s">
        <v>154</v>
      </c>
    </row>
    <row r="52" spans="11:18" x14ac:dyDescent="0.25">
      <c r="K52" s="14"/>
      <c r="L52" s="22"/>
      <c r="N52" s="2" t="s">
        <v>498</v>
      </c>
      <c r="O52" s="2" t="s">
        <v>499</v>
      </c>
      <c r="Q52" s="6" t="s">
        <v>328</v>
      </c>
      <c r="R52" s="1" t="s">
        <v>205</v>
      </c>
    </row>
    <row r="53" spans="11:18" x14ac:dyDescent="0.25">
      <c r="K53" s="14"/>
      <c r="L53" s="22"/>
      <c r="N53" s="2" t="s">
        <v>500</v>
      </c>
      <c r="O53" s="2" t="s">
        <v>156</v>
      </c>
      <c r="Q53" s="6" t="s">
        <v>342</v>
      </c>
      <c r="R53" s="1" t="s">
        <v>219</v>
      </c>
    </row>
    <row r="54" spans="11:18" x14ac:dyDescent="0.25">
      <c r="K54" s="3"/>
      <c r="L54" s="7"/>
      <c r="N54" s="2" t="s">
        <v>501</v>
      </c>
      <c r="O54" s="2" t="s">
        <v>502</v>
      </c>
      <c r="Q54" s="6" t="s">
        <v>352</v>
      </c>
      <c r="R54" s="1" t="s">
        <v>229</v>
      </c>
    </row>
    <row r="55" spans="11:18" x14ac:dyDescent="0.25">
      <c r="K55" s="12" t="s">
        <v>886</v>
      </c>
      <c r="L55" s="9"/>
      <c r="N55" s="2" t="s">
        <v>503</v>
      </c>
      <c r="O55" s="2" t="s">
        <v>504</v>
      </c>
      <c r="Q55" s="6" t="s">
        <v>353</v>
      </c>
      <c r="R55" s="1" t="s">
        <v>230</v>
      </c>
    </row>
    <row r="56" spans="11:18" x14ac:dyDescent="0.25">
      <c r="K56" s="18" t="s">
        <v>878</v>
      </c>
      <c r="L56" s="18" t="s">
        <v>148</v>
      </c>
      <c r="N56" s="2" t="s">
        <v>505</v>
      </c>
      <c r="O56" s="2" t="s">
        <v>506</v>
      </c>
      <c r="Q56" s="6" t="s">
        <v>245</v>
      </c>
      <c r="R56" s="1" t="s">
        <v>116</v>
      </c>
    </row>
    <row r="57" spans="11:18" x14ac:dyDescent="0.25">
      <c r="K57" s="17" t="s">
        <v>881</v>
      </c>
      <c r="L57" s="20">
        <v>3</v>
      </c>
      <c r="N57" s="2" t="s">
        <v>507</v>
      </c>
      <c r="O57" s="2" t="s">
        <v>412</v>
      </c>
      <c r="Q57" s="6" t="s">
        <v>281</v>
      </c>
      <c r="R57" s="1" t="s">
        <v>155</v>
      </c>
    </row>
    <row r="58" spans="11:18" x14ac:dyDescent="0.25">
      <c r="K58" s="3"/>
      <c r="L58" s="7"/>
      <c r="N58" s="2" t="s">
        <v>508</v>
      </c>
      <c r="O58" s="2" t="s">
        <v>509</v>
      </c>
      <c r="Q58" s="6" t="s">
        <v>282</v>
      </c>
      <c r="R58" s="1" t="s">
        <v>156</v>
      </c>
    </row>
    <row r="59" spans="11:18" x14ac:dyDescent="0.25">
      <c r="K59" s="3"/>
      <c r="L59" s="7"/>
      <c r="N59" s="2" t="s">
        <v>510</v>
      </c>
      <c r="O59" s="2" t="s">
        <v>412</v>
      </c>
      <c r="Q59" s="6" t="s">
        <v>283</v>
      </c>
      <c r="R59" s="1" t="s">
        <v>157</v>
      </c>
    </row>
    <row r="60" spans="11:18" x14ac:dyDescent="0.25">
      <c r="K60" s="3"/>
      <c r="L60" s="7"/>
      <c r="N60" s="2" t="s">
        <v>511</v>
      </c>
      <c r="O60" s="2" t="s">
        <v>145</v>
      </c>
      <c r="Q60" s="6" t="s">
        <v>284</v>
      </c>
      <c r="R60" s="1" t="s">
        <v>158</v>
      </c>
    </row>
    <row r="61" spans="11:18" x14ac:dyDescent="0.25">
      <c r="K61" s="3"/>
      <c r="L61" s="7"/>
      <c r="N61" s="2" t="s">
        <v>512</v>
      </c>
      <c r="O61" s="2" t="s">
        <v>513</v>
      </c>
      <c r="Q61" s="6" t="s">
        <v>285</v>
      </c>
      <c r="R61" s="1" t="s">
        <v>159</v>
      </c>
    </row>
    <row r="62" spans="11:18" x14ac:dyDescent="0.25">
      <c r="K62" s="3"/>
      <c r="L62" s="7"/>
      <c r="N62" s="2" t="s">
        <v>514</v>
      </c>
      <c r="O62" s="2" t="s">
        <v>515</v>
      </c>
      <c r="Q62" s="6" t="s">
        <v>286</v>
      </c>
      <c r="R62" s="1" t="s">
        <v>160</v>
      </c>
    </row>
    <row r="63" spans="11:18" x14ac:dyDescent="0.25">
      <c r="K63" s="4" t="s">
        <v>887</v>
      </c>
      <c r="L63" s="7"/>
      <c r="N63" s="2" t="s">
        <v>517</v>
      </c>
      <c r="O63" s="2" t="s">
        <v>518</v>
      </c>
      <c r="Q63" s="6" t="s">
        <v>289</v>
      </c>
      <c r="R63" s="1" t="s">
        <v>163</v>
      </c>
    </row>
    <row r="64" spans="11:18" x14ac:dyDescent="0.25">
      <c r="K64" s="17" t="s">
        <v>879</v>
      </c>
      <c r="L64" s="20">
        <v>1</v>
      </c>
      <c r="N64" s="2" t="s">
        <v>519</v>
      </c>
      <c r="O64" s="2" t="s">
        <v>412</v>
      </c>
      <c r="Q64" s="6" t="s">
        <v>287</v>
      </c>
      <c r="R64" s="1" t="s">
        <v>161</v>
      </c>
    </row>
    <row r="65" spans="11:18" x14ac:dyDescent="0.25">
      <c r="K65" s="17" t="s">
        <v>881</v>
      </c>
      <c r="L65" s="20">
        <v>3</v>
      </c>
      <c r="N65" s="2" t="s">
        <v>520</v>
      </c>
      <c r="O65" s="2" t="s">
        <v>521</v>
      </c>
      <c r="Q65" s="6" t="s">
        <v>290</v>
      </c>
      <c r="R65" s="1" t="s">
        <v>164</v>
      </c>
    </row>
    <row r="66" spans="11:18" x14ac:dyDescent="0.25">
      <c r="K66" s="17" t="s">
        <v>885</v>
      </c>
      <c r="L66" s="20">
        <v>10</v>
      </c>
      <c r="N66" s="2" t="s">
        <v>522</v>
      </c>
      <c r="O66" s="2" t="s">
        <v>523</v>
      </c>
      <c r="Q66" s="6" t="s">
        <v>291</v>
      </c>
      <c r="R66" s="1" t="s">
        <v>165</v>
      </c>
    </row>
    <row r="67" spans="11:18" x14ac:dyDescent="0.25">
      <c r="K67" s="3"/>
      <c r="L67" s="7"/>
      <c r="N67" s="2" t="s">
        <v>524</v>
      </c>
      <c r="O67" s="2" t="s">
        <v>525</v>
      </c>
      <c r="Q67" s="16" t="s">
        <v>856</v>
      </c>
      <c r="R67" s="1" t="s">
        <v>632</v>
      </c>
    </row>
    <row r="68" spans="11:18" x14ac:dyDescent="0.25">
      <c r="K68" s="3"/>
      <c r="L68" s="7"/>
      <c r="N68" s="2" t="s">
        <v>526</v>
      </c>
      <c r="O68" s="2" t="s">
        <v>527</v>
      </c>
      <c r="Q68" s="6" t="s">
        <v>347</v>
      </c>
      <c r="R68" s="1" t="s">
        <v>224</v>
      </c>
    </row>
    <row r="69" spans="11:18" x14ac:dyDescent="0.25">
      <c r="K69" s="3"/>
      <c r="L69" s="7"/>
      <c r="N69" s="2" t="s">
        <v>528</v>
      </c>
      <c r="O69" s="2" t="s">
        <v>529</v>
      </c>
      <c r="Q69" s="6" t="s">
        <v>272</v>
      </c>
      <c r="R69" s="1" t="s">
        <v>146</v>
      </c>
    </row>
    <row r="70" spans="11:18" x14ac:dyDescent="0.25">
      <c r="N70" s="2" t="s">
        <v>530</v>
      </c>
      <c r="O70" s="2" t="s">
        <v>203</v>
      </c>
      <c r="Q70" s="6" t="s">
        <v>296</v>
      </c>
      <c r="R70" s="1" t="s">
        <v>170</v>
      </c>
    </row>
    <row r="71" spans="11:18" x14ac:dyDescent="0.25">
      <c r="N71" s="2" t="s">
        <v>531</v>
      </c>
      <c r="O71" s="2" t="s">
        <v>532</v>
      </c>
      <c r="Q71" s="6" t="s">
        <v>292</v>
      </c>
      <c r="R71" s="1" t="s">
        <v>166</v>
      </c>
    </row>
    <row r="72" spans="11:18" x14ac:dyDescent="0.25">
      <c r="N72" s="2" t="s">
        <v>533</v>
      </c>
      <c r="O72" s="2" t="s">
        <v>534</v>
      </c>
      <c r="Q72" s="6" t="s">
        <v>293</v>
      </c>
      <c r="R72" s="1" t="s">
        <v>167</v>
      </c>
    </row>
    <row r="73" spans="11:18" x14ac:dyDescent="0.25">
      <c r="N73" s="2" t="s">
        <v>535</v>
      </c>
      <c r="O73" s="2" t="s">
        <v>536</v>
      </c>
      <c r="Q73" s="6" t="s">
        <v>301</v>
      </c>
      <c r="R73" s="1" t="s">
        <v>175</v>
      </c>
    </row>
    <row r="74" spans="11:18" x14ac:dyDescent="0.25">
      <c r="N74" s="2" t="s">
        <v>537</v>
      </c>
      <c r="O74" s="2" t="s">
        <v>131</v>
      </c>
      <c r="Q74" s="6" t="s">
        <v>295</v>
      </c>
      <c r="R74" s="1" t="s">
        <v>169</v>
      </c>
    </row>
    <row r="75" spans="11:18" x14ac:dyDescent="0.25">
      <c r="N75" s="2" t="s">
        <v>538</v>
      </c>
      <c r="O75" s="2" t="s">
        <v>412</v>
      </c>
      <c r="Q75" s="6" t="s">
        <v>300</v>
      </c>
      <c r="R75" s="1" t="s">
        <v>174</v>
      </c>
    </row>
    <row r="76" spans="11:18" x14ac:dyDescent="0.25">
      <c r="N76" s="2" t="s">
        <v>539</v>
      </c>
      <c r="O76" s="2" t="s">
        <v>540</v>
      </c>
      <c r="Q76" s="6" t="s">
        <v>294</v>
      </c>
      <c r="R76" s="1" t="s">
        <v>168</v>
      </c>
    </row>
    <row r="77" spans="11:18" x14ac:dyDescent="0.25">
      <c r="N77" s="2" t="s">
        <v>541</v>
      </c>
      <c r="O77" s="2" t="s">
        <v>542</v>
      </c>
      <c r="Q77" s="6" t="s">
        <v>299</v>
      </c>
      <c r="R77" s="1" t="s">
        <v>173</v>
      </c>
    </row>
    <row r="78" spans="11:18" x14ac:dyDescent="0.25">
      <c r="N78" s="2" t="s">
        <v>543</v>
      </c>
      <c r="O78" s="2" t="s">
        <v>135</v>
      </c>
      <c r="Q78" s="6" t="s">
        <v>297</v>
      </c>
      <c r="R78" s="1" t="s">
        <v>171</v>
      </c>
    </row>
    <row r="79" spans="11:18" x14ac:dyDescent="0.25">
      <c r="N79" s="2" t="s">
        <v>544</v>
      </c>
      <c r="O79" s="2" t="s">
        <v>134</v>
      </c>
      <c r="Q79" s="6" t="s">
        <v>251</v>
      </c>
      <c r="R79" s="1" t="s">
        <v>121</v>
      </c>
    </row>
    <row r="80" spans="11:18" x14ac:dyDescent="0.25">
      <c r="N80" s="2" t="s">
        <v>545</v>
      </c>
      <c r="O80" s="2" t="s">
        <v>136</v>
      </c>
      <c r="Q80" s="6" t="s">
        <v>864</v>
      </c>
      <c r="R80" s="1" t="s">
        <v>122</v>
      </c>
    </row>
    <row r="81" spans="14:18" x14ac:dyDescent="0.25">
      <c r="N81" s="2" t="s">
        <v>546</v>
      </c>
      <c r="O81" s="2" t="s">
        <v>547</v>
      </c>
      <c r="Q81" s="6" t="s">
        <v>865</v>
      </c>
      <c r="R81" s="1" t="s">
        <v>123</v>
      </c>
    </row>
    <row r="82" spans="14:18" x14ac:dyDescent="0.25">
      <c r="N82" s="2" t="s">
        <v>548</v>
      </c>
      <c r="O82" s="2" t="s">
        <v>549</v>
      </c>
      <c r="Q82" s="6" t="s">
        <v>303</v>
      </c>
      <c r="R82" s="1" t="s">
        <v>177</v>
      </c>
    </row>
    <row r="83" spans="14:18" x14ac:dyDescent="0.25">
      <c r="N83" s="2" t="s">
        <v>550</v>
      </c>
      <c r="O83" s="2" t="s">
        <v>551</v>
      </c>
      <c r="Q83" s="6" t="s">
        <v>288</v>
      </c>
      <c r="R83" s="1" t="s">
        <v>162</v>
      </c>
    </row>
    <row r="84" spans="14:18" x14ac:dyDescent="0.25">
      <c r="N84" s="2" t="s">
        <v>552</v>
      </c>
      <c r="O84" s="2" t="s">
        <v>138</v>
      </c>
      <c r="Q84" s="6" t="s">
        <v>304</v>
      </c>
      <c r="R84" s="1" t="s">
        <v>178</v>
      </c>
    </row>
    <row r="85" spans="14:18" x14ac:dyDescent="0.25">
      <c r="N85" s="2" t="s">
        <v>553</v>
      </c>
      <c r="O85" s="2" t="s">
        <v>554</v>
      </c>
      <c r="Q85" s="6" t="s">
        <v>305</v>
      </c>
      <c r="R85" s="1" t="s">
        <v>179</v>
      </c>
    </row>
    <row r="86" spans="14:18" x14ac:dyDescent="0.25">
      <c r="N86" s="2" t="s">
        <v>555</v>
      </c>
      <c r="O86" s="2" t="s">
        <v>412</v>
      </c>
      <c r="Q86" s="6" t="s">
        <v>306</v>
      </c>
      <c r="R86" s="1" t="s">
        <v>180</v>
      </c>
    </row>
    <row r="87" spans="14:18" x14ac:dyDescent="0.25">
      <c r="N87" s="2" t="s">
        <v>556</v>
      </c>
      <c r="O87" s="2" t="s">
        <v>412</v>
      </c>
      <c r="Q87" s="6" t="s">
        <v>308</v>
      </c>
      <c r="R87" s="1" t="s">
        <v>182</v>
      </c>
    </row>
    <row r="88" spans="14:18" x14ac:dyDescent="0.25">
      <c r="N88" s="2" t="s">
        <v>557</v>
      </c>
      <c r="O88" s="2" t="s">
        <v>121</v>
      </c>
      <c r="Q88" s="6" t="s">
        <v>310</v>
      </c>
      <c r="R88" s="1" t="s">
        <v>184</v>
      </c>
    </row>
    <row r="89" spans="14:18" x14ac:dyDescent="0.25">
      <c r="N89" s="2" t="s">
        <v>558</v>
      </c>
      <c r="O89" s="2" t="s">
        <v>559</v>
      </c>
      <c r="Q89" s="6" t="s">
        <v>259</v>
      </c>
      <c r="R89" s="1" t="s">
        <v>132</v>
      </c>
    </row>
    <row r="90" spans="14:18" x14ac:dyDescent="0.25">
      <c r="N90" s="2" t="s">
        <v>560</v>
      </c>
      <c r="O90" s="2" t="s">
        <v>561</v>
      </c>
      <c r="Q90" s="6" t="s">
        <v>309</v>
      </c>
      <c r="R90" s="1" t="s">
        <v>183</v>
      </c>
    </row>
    <row r="91" spans="14:18" x14ac:dyDescent="0.25">
      <c r="N91" s="2" t="s">
        <v>562</v>
      </c>
      <c r="O91" s="2" t="s">
        <v>412</v>
      </c>
      <c r="Q91" s="6" t="s">
        <v>311</v>
      </c>
      <c r="R91" s="1" t="s">
        <v>185</v>
      </c>
    </row>
    <row r="92" spans="14:18" x14ac:dyDescent="0.25">
      <c r="N92" s="2" t="s">
        <v>563</v>
      </c>
      <c r="O92" s="2" t="s">
        <v>564</v>
      </c>
      <c r="Q92" s="6" t="s">
        <v>857</v>
      </c>
      <c r="R92" s="1" t="s">
        <v>186</v>
      </c>
    </row>
    <row r="93" spans="14:18" x14ac:dyDescent="0.25">
      <c r="N93" s="2" t="s">
        <v>565</v>
      </c>
      <c r="O93" s="2" t="s">
        <v>566</v>
      </c>
      <c r="Q93" s="6" t="s">
        <v>859</v>
      </c>
      <c r="R93" s="1" t="s">
        <v>187</v>
      </c>
    </row>
    <row r="94" spans="14:18" x14ac:dyDescent="0.25">
      <c r="N94" s="2" t="s">
        <v>567</v>
      </c>
      <c r="O94" s="2" t="s">
        <v>139</v>
      </c>
      <c r="Q94" s="6" t="s">
        <v>860</v>
      </c>
      <c r="R94" s="1" t="s">
        <v>188</v>
      </c>
    </row>
    <row r="95" spans="14:18" x14ac:dyDescent="0.25">
      <c r="N95" s="2" t="s">
        <v>568</v>
      </c>
      <c r="O95" s="2" t="s">
        <v>569</v>
      </c>
      <c r="Q95" s="6" t="s">
        <v>312</v>
      </c>
      <c r="R95" s="1" t="s">
        <v>189</v>
      </c>
    </row>
    <row r="96" spans="14:18" x14ac:dyDescent="0.25">
      <c r="N96" s="2" t="s">
        <v>570</v>
      </c>
      <c r="O96" s="2" t="s">
        <v>140</v>
      </c>
      <c r="Q96" s="6" t="s">
        <v>314</v>
      </c>
      <c r="R96" s="1" t="s">
        <v>191</v>
      </c>
    </row>
    <row r="97" spans="14:18" x14ac:dyDescent="0.25">
      <c r="N97" s="2" t="s">
        <v>571</v>
      </c>
      <c r="O97" s="2" t="s">
        <v>572</v>
      </c>
      <c r="Q97" s="6" t="s">
        <v>313</v>
      </c>
      <c r="R97" s="1" t="s">
        <v>190</v>
      </c>
    </row>
    <row r="98" spans="14:18" x14ac:dyDescent="0.25">
      <c r="N98" s="2" t="s">
        <v>573</v>
      </c>
      <c r="O98" s="2" t="s">
        <v>412</v>
      </c>
      <c r="Q98" s="6" t="s">
        <v>315</v>
      </c>
      <c r="R98" s="1" t="s">
        <v>192</v>
      </c>
    </row>
    <row r="99" spans="14:18" x14ac:dyDescent="0.25">
      <c r="N99" s="2" t="s">
        <v>574</v>
      </c>
      <c r="O99" s="2" t="s">
        <v>575</v>
      </c>
      <c r="Q99" s="6" t="s">
        <v>316</v>
      </c>
      <c r="R99" s="1" t="s">
        <v>193</v>
      </c>
    </row>
    <row r="100" spans="14:18" x14ac:dyDescent="0.25">
      <c r="N100" s="2" t="s">
        <v>576</v>
      </c>
      <c r="O100" s="2" t="s">
        <v>577</v>
      </c>
      <c r="Q100" s="6" t="s">
        <v>254</v>
      </c>
      <c r="R100" s="1" t="s">
        <v>125</v>
      </c>
    </row>
    <row r="101" spans="14:18" x14ac:dyDescent="0.25">
      <c r="N101" s="2" t="s">
        <v>578</v>
      </c>
      <c r="O101" s="2" t="s">
        <v>579</v>
      </c>
      <c r="Q101" s="6" t="s">
        <v>321</v>
      </c>
      <c r="R101" s="1" t="s">
        <v>198</v>
      </c>
    </row>
    <row r="102" spans="14:18" x14ac:dyDescent="0.25">
      <c r="N102" s="2" t="s">
        <v>580</v>
      </c>
      <c r="O102" s="2" t="s">
        <v>581</v>
      </c>
      <c r="Q102" s="6" t="s">
        <v>317</v>
      </c>
      <c r="R102" s="1" t="s">
        <v>194</v>
      </c>
    </row>
    <row r="103" spans="14:18" x14ac:dyDescent="0.25">
      <c r="N103" s="2" t="s">
        <v>582</v>
      </c>
      <c r="O103" s="2" t="s">
        <v>583</v>
      </c>
      <c r="Q103" s="6" t="s">
        <v>265</v>
      </c>
      <c r="R103" s="1" t="s">
        <v>139</v>
      </c>
    </row>
    <row r="104" spans="14:18" x14ac:dyDescent="0.25">
      <c r="N104" s="2" t="s">
        <v>584</v>
      </c>
      <c r="O104" s="2" t="s">
        <v>412</v>
      </c>
      <c r="Q104" s="6" t="s">
        <v>319</v>
      </c>
      <c r="R104" s="1" t="s">
        <v>196</v>
      </c>
    </row>
    <row r="105" spans="14:18" x14ac:dyDescent="0.25">
      <c r="N105" s="2" t="s">
        <v>585</v>
      </c>
      <c r="O105" s="2" t="s">
        <v>586</v>
      </c>
      <c r="Q105" s="6" t="s">
        <v>320</v>
      </c>
      <c r="R105" s="1" t="s">
        <v>197</v>
      </c>
    </row>
    <row r="106" spans="14:18" x14ac:dyDescent="0.25">
      <c r="N106" s="2" t="s">
        <v>587</v>
      </c>
      <c r="O106" s="2" t="s">
        <v>588</v>
      </c>
      <c r="Q106" s="6" t="s">
        <v>322</v>
      </c>
      <c r="R106" s="1" t="s">
        <v>199</v>
      </c>
    </row>
    <row r="107" spans="14:18" x14ac:dyDescent="0.25">
      <c r="N107" s="2" t="s">
        <v>589</v>
      </c>
      <c r="O107" s="2" t="s">
        <v>146</v>
      </c>
      <c r="Q107" s="6" t="s">
        <v>325</v>
      </c>
      <c r="R107" s="1" t="s">
        <v>202</v>
      </c>
    </row>
    <row r="108" spans="14:18" x14ac:dyDescent="0.25">
      <c r="N108" s="2" t="s">
        <v>488</v>
      </c>
      <c r="O108" s="2" t="s">
        <v>489</v>
      </c>
      <c r="Q108" s="6" t="s">
        <v>324</v>
      </c>
      <c r="R108" s="1" t="s">
        <v>201</v>
      </c>
    </row>
    <row r="109" spans="14:18" x14ac:dyDescent="0.25">
      <c r="N109" s="2" t="s">
        <v>490</v>
      </c>
      <c r="O109" s="2" t="s">
        <v>491</v>
      </c>
      <c r="Q109" s="6" t="s">
        <v>327</v>
      </c>
      <c r="R109" s="1" t="s">
        <v>204</v>
      </c>
    </row>
    <row r="110" spans="14:18" x14ac:dyDescent="0.25">
      <c r="N110" s="2" t="s">
        <v>492</v>
      </c>
      <c r="O110" s="2" t="s">
        <v>493</v>
      </c>
      <c r="Q110" s="6" t="s">
        <v>257</v>
      </c>
      <c r="R110" s="1" t="s">
        <v>128</v>
      </c>
    </row>
    <row r="111" spans="14:18" x14ac:dyDescent="0.25">
      <c r="N111" s="2" t="s">
        <v>494</v>
      </c>
      <c r="O111" s="2" t="s">
        <v>495</v>
      </c>
      <c r="Q111" s="6" t="s">
        <v>862</v>
      </c>
      <c r="R111" s="1" t="s">
        <v>129</v>
      </c>
    </row>
    <row r="112" spans="14:18" x14ac:dyDescent="0.25">
      <c r="N112" s="2" t="s">
        <v>590</v>
      </c>
      <c r="O112" s="2" t="s">
        <v>591</v>
      </c>
      <c r="Q112" s="6" t="s">
        <v>863</v>
      </c>
      <c r="R112" s="1" t="s">
        <v>130</v>
      </c>
    </row>
    <row r="113" spans="14:18" x14ac:dyDescent="0.25">
      <c r="N113" s="2" t="s">
        <v>592</v>
      </c>
      <c r="O113" s="2" t="s">
        <v>593</v>
      </c>
      <c r="Q113" s="6" t="s">
        <v>318</v>
      </c>
      <c r="R113" s="1" t="s">
        <v>195</v>
      </c>
    </row>
    <row r="114" spans="14:18" x14ac:dyDescent="0.25">
      <c r="N114" s="2" t="s">
        <v>594</v>
      </c>
      <c r="O114" s="2" t="s">
        <v>148</v>
      </c>
      <c r="Q114" s="6" t="s">
        <v>326</v>
      </c>
      <c r="R114" s="1" t="s">
        <v>203</v>
      </c>
    </row>
    <row r="115" spans="14:18" x14ac:dyDescent="0.25">
      <c r="N115" s="2" t="s">
        <v>595</v>
      </c>
      <c r="O115" s="2" t="s">
        <v>596</v>
      </c>
      <c r="Q115" s="6" t="s">
        <v>332</v>
      </c>
      <c r="R115" s="1" t="s">
        <v>209</v>
      </c>
    </row>
    <row r="116" spans="14:18" x14ac:dyDescent="0.25">
      <c r="N116" s="2" t="s">
        <v>597</v>
      </c>
      <c r="O116" s="2" t="s">
        <v>598</v>
      </c>
      <c r="Q116" s="6" t="s">
        <v>335</v>
      </c>
      <c r="R116" s="1" t="s">
        <v>212</v>
      </c>
    </row>
    <row r="117" spans="14:18" x14ac:dyDescent="0.25">
      <c r="N117" s="2" t="s">
        <v>599</v>
      </c>
      <c r="O117" s="2" t="s">
        <v>600</v>
      </c>
      <c r="Q117" s="6" t="s">
        <v>330</v>
      </c>
      <c r="R117" s="1" t="s">
        <v>207</v>
      </c>
    </row>
    <row r="118" spans="14:18" x14ac:dyDescent="0.25">
      <c r="N118" s="2" t="s">
        <v>601</v>
      </c>
      <c r="O118" s="2" t="s">
        <v>602</v>
      </c>
      <c r="Q118" s="6" t="s">
        <v>329</v>
      </c>
      <c r="R118" s="1" t="s">
        <v>206</v>
      </c>
    </row>
    <row r="119" spans="14:18" x14ac:dyDescent="0.25">
      <c r="N119" s="2" t="s">
        <v>603</v>
      </c>
      <c r="O119" s="2" t="s">
        <v>604</v>
      </c>
      <c r="Q119" s="6" t="s">
        <v>331</v>
      </c>
      <c r="R119" s="1" t="s">
        <v>208</v>
      </c>
    </row>
    <row r="120" spans="14:18" x14ac:dyDescent="0.25">
      <c r="N120" s="2" t="s">
        <v>605</v>
      </c>
      <c r="O120" s="2" t="s">
        <v>151</v>
      </c>
      <c r="Q120" s="6" t="s">
        <v>333</v>
      </c>
      <c r="R120" s="1" t="s">
        <v>210</v>
      </c>
    </row>
    <row r="121" spans="14:18" x14ac:dyDescent="0.25">
      <c r="N121" s="2" t="s">
        <v>606</v>
      </c>
      <c r="O121" s="2" t="s">
        <v>607</v>
      </c>
      <c r="Q121" s="6" t="s">
        <v>334</v>
      </c>
      <c r="R121" s="1" t="s">
        <v>211</v>
      </c>
    </row>
    <row r="122" spans="14:18" x14ac:dyDescent="0.25">
      <c r="N122" s="2" t="s">
        <v>608</v>
      </c>
      <c r="O122" s="2" t="s">
        <v>412</v>
      </c>
      <c r="Q122" s="6" t="s">
        <v>338</v>
      </c>
      <c r="R122" s="1" t="s">
        <v>215</v>
      </c>
    </row>
    <row r="123" spans="14:18" x14ac:dyDescent="0.25">
      <c r="N123" s="2" t="s">
        <v>609</v>
      </c>
      <c r="O123" s="2" t="s">
        <v>610</v>
      </c>
      <c r="Q123" s="6" t="s">
        <v>337</v>
      </c>
      <c r="R123" s="1" t="s">
        <v>214</v>
      </c>
    </row>
    <row r="124" spans="14:18" x14ac:dyDescent="0.25">
      <c r="N124" s="2" t="s">
        <v>611</v>
      </c>
      <c r="O124" s="2" t="s">
        <v>412</v>
      </c>
      <c r="Q124" s="6" t="s">
        <v>340</v>
      </c>
      <c r="R124" s="1" t="s">
        <v>217</v>
      </c>
    </row>
    <row r="125" spans="14:18" x14ac:dyDescent="0.25">
      <c r="N125" s="2" t="s">
        <v>612</v>
      </c>
      <c r="O125" s="2" t="s">
        <v>613</v>
      </c>
      <c r="Q125" s="6" t="s">
        <v>339</v>
      </c>
      <c r="R125" s="1" t="s">
        <v>216</v>
      </c>
    </row>
    <row r="126" spans="14:18" x14ac:dyDescent="0.25">
      <c r="N126" s="2" t="s">
        <v>614</v>
      </c>
      <c r="O126" s="2" t="s">
        <v>412</v>
      </c>
      <c r="Q126" s="6" t="s">
        <v>341</v>
      </c>
      <c r="R126" s="1" t="s">
        <v>218</v>
      </c>
    </row>
    <row r="127" spans="14:18" x14ac:dyDescent="0.25">
      <c r="N127" s="2" t="s">
        <v>615</v>
      </c>
      <c r="O127" s="2" t="s">
        <v>616</v>
      </c>
      <c r="Q127" s="6" t="s">
        <v>343</v>
      </c>
      <c r="R127" s="1" t="s">
        <v>220</v>
      </c>
    </row>
    <row r="128" spans="14:18" x14ac:dyDescent="0.25">
      <c r="N128" s="2" t="s">
        <v>617</v>
      </c>
      <c r="O128" s="2" t="s">
        <v>618</v>
      </c>
      <c r="Q128" s="6" t="s">
        <v>344</v>
      </c>
      <c r="R128" s="1" t="s">
        <v>221</v>
      </c>
    </row>
    <row r="129" spans="14:18" x14ac:dyDescent="0.25">
      <c r="N129" s="2" t="s">
        <v>619</v>
      </c>
      <c r="O129" s="2" t="s">
        <v>620</v>
      </c>
      <c r="Q129" s="6" t="s">
        <v>345</v>
      </c>
      <c r="R129" s="1" t="s">
        <v>222</v>
      </c>
    </row>
    <row r="130" spans="14:18" x14ac:dyDescent="0.25">
      <c r="N130" s="2" t="s">
        <v>621</v>
      </c>
      <c r="O130" s="2" t="s">
        <v>622</v>
      </c>
      <c r="Q130" s="6" t="s">
        <v>307</v>
      </c>
      <c r="R130" s="1" t="s">
        <v>181</v>
      </c>
    </row>
    <row r="131" spans="14:18" x14ac:dyDescent="0.25">
      <c r="N131" s="2" t="s">
        <v>623</v>
      </c>
      <c r="O131" s="2" t="s">
        <v>624</v>
      </c>
      <c r="Q131" s="6" t="s">
        <v>346</v>
      </c>
      <c r="R131" s="1" t="s">
        <v>223</v>
      </c>
    </row>
    <row r="132" spans="14:18" x14ac:dyDescent="0.25">
      <c r="N132" s="2" t="s">
        <v>827</v>
      </c>
      <c r="O132" s="2" t="s">
        <v>412</v>
      </c>
      <c r="Q132" s="6" t="s">
        <v>348</v>
      </c>
      <c r="R132" s="1" t="s">
        <v>225</v>
      </c>
    </row>
    <row r="133" spans="14:18" x14ac:dyDescent="0.25">
      <c r="N133" s="2" t="s">
        <v>625</v>
      </c>
      <c r="O133" s="2" t="s">
        <v>626</v>
      </c>
      <c r="Q133" s="6" t="s">
        <v>349</v>
      </c>
      <c r="R133" s="1" t="s">
        <v>226</v>
      </c>
    </row>
    <row r="134" spans="14:18" x14ac:dyDescent="0.25">
      <c r="N134" s="2" t="s">
        <v>627</v>
      </c>
      <c r="O134" s="2" t="s">
        <v>628</v>
      </c>
      <c r="Q134" s="6" t="s">
        <v>350</v>
      </c>
      <c r="R134" s="1" t="s">
        <v>227</v>
      </c>
    </row>
    <row r="135" spans="14:18" x14ac:dyDescent="0.25">
      <c r="N135" s="2" t="s">
        <v>629</v>
      </c>
      <c r="O135" s="2" t="s">
        <v>161</v>
      </c>
      <c r="Q135" s="6" t="s">
        <v>351</v>
      </c>
      <c r="R135" s="1" t="s">
        <v>228</v>
      </c>
    </row>
    <row r="136" spans="14:18" x14ac:dyDescent="0.25">
      <c r="N136" s="2" t="s">
        <v>630</v>
      </c>
      <c r="O136" s="2" t="s">
        <v>165</v>
      </c>
      <c r="Q136" s="6" t="s">
        <v>355</v>
      </c>
      <c r="R136" s="1" t="s">
        <v>232</v>
      </c>
    </row>
    <row r="137" spans="14:18" x14ac:dyDescent="0.25">
      <c r="N137" s="2" t="s">
        <v>631</v>
      </c>
      <c r="O137" s="2" t="s">
        <v>632</v>
      </c>
      <c r="Q137" s="6" t="s">
        <v>356</v>
      </c>
      <c r="R137" s="1" t="s">
        <v>233</v>
      </c>
    </row>
    <row r="138" spans="14:18" x14ac:dyDescent="0.25">
      <c r="N138" s="2" t="s">
        <v>633</v>
      </c>
      <c r="O138" s="2" t="s">
        <v>634</v>
      </c>
    </row>
    <row r="139" spans="14:18" x14ac:dyDescent="0.25">
      <c r="N139" s="2" t="s">
        <v>635</v>
      </c>
      <c r="O139" s="2" t="s">
        <v>636</v>
      </c>
    </row>
    <row r="140" spans="14:18" x14ac:dyDescent="0.25">
      <c r="N140" s="2" t="s">
        <v>637</v>
      </c>
      <c r="O140" s="2" t="s">
        <v>638</v>
      </c>
    </row>
    <row r="141" spans="14:18" x14ac:dyDescent="0.25">
      <c r="N141" s="2" t="s">
        <v>639</v>
      </c>
      <c r="O141" s="2" t="s">
        <v>640</v>
      </c>
    </row>
    <row r="142" spans="14:18" x14ac:dyDescent="0.25">
      <c r="N142" s="2" t="s">
        <v>641</v>
      </c>
      <c r="O142" s="2" t="s">
        <v>164</v>
      </c>
    </row>
    <row r="143" spans="14:18" x14ac:dyDescent="0.25">
      <c r="N143" s="2" t="s">
        <v>642</v>
      </c>
      <c r="O143" s="2" t="s">
        <v>643</v>
      </c>
    </row>
    <row r="144" spans="14:18" x14ac:dyDescent="0.25">
      <c r="N144" s="2" t="s">
        <v>644</v>
      </c>
      <c r="O144" s="2" t="s">
        <v>173</v>
      </c>
    </row>
    <row r="145" spans="14:15" x14ac:dyDescent="0.25">
      <c r="N145" s="2" t="s">
        <v>645</v>
      </c>
      <c r="O145" s="2" t="s">
        <v>170</v>
      </c>
    </row>
    <row r="146" spans="14:15" x14ac:dyDescent="0.25">
      <c r="N146" s="2" t="s">
        <v>646</v>
      </c>
      <c r="O146" s="2" t="s">
        <v>647</v>
      </c>
    </row>
    <row r="147" spans="14:15" x14ac:dyDescent="0.25">
      <c r="N147" s="2" t="s">
        <v>648</v>
      </c>
      <c r="O147" s="2" t="s">
        <v>412</v>
      </c>
    </row>
    <row r="148" spans="14:15" x14ac:dyDescent="0.25">
      <c r="N148" s="2" t="s">
        <v>649</v>
      </c>
      <c r="O148" s="2" t="s">
        <v>176</v>
      </c>
    </row>
    <row r="149" spans="14:15" x14ac:dyDescent="0.25">
      <c r="N149" s="2" t="s">
        <v>650</v>
      </c>
      <c r="O149" s="2" t="s">
        <v>651</v>
      </c>
    </row>
    <row r="150" spans="14:15" x14ac:dyDescent="0.25">
      <c r="N150" s="2" t="s">
        <v>652</v>
      </c>
      <c r="O150" s="2" t="s">
        <v>653</v>
      </c>
    </row>
    <row r="151" spans="14:15" x14ac:dyDescent="0.25">
      <c r="N151" s="2" t="s">
        <v>654</v>
      </c>
      <c r="O151" s="2" t="s">
        <v>175</v>
      </c>
    </row>
    <row r="152" spans="14:15" x14ac:dyDescent="0.25">
      <c r="N152" s="2" t="s">
        <v>655</v>
      </c>
      <c r="O152" s="2" t="s">
        <v>168</v>
      </c>
    </row>
    <row r="153" spans="14:15" x14ac:dyDescent="0.25">
      <c r="N153" s="2" t="s">
        <v>656</v>
      </c>
      <c r="O153" s="2" t="s">
        <v>657</v>
      </c>
    </row>
    <row r="154" spans="14:15" x14ac:dyDescent="0.25">
      <c r="N154" s="2" t="s">
        <v>658</v>
      </c>
      <c r="O154" s="2" t="s">
        <v>174</v>
      </c>
    </row>
    <row r="155" spans="14:15" x14ac:dyDescent="0.25">
      <c r="N155" s="2" t="s">
        <v>659</v>
      </c>
      <c r="O155" s="2" t="s">
        <v>660</v>
      </c>
    </row>
    <row r="156" spans="14:15" x14ac:dyDescent="0.25">
      <c r="N156" s="2" t="s">
        <v>661</v>
      </c>
      <c r="O156" s="2" t="s">
        <v>412</v>
      </c>
    </row>
    <row r="157" spans="14:15" x14ac:dyDescent="0.25">
      <c r="N157" s="2" t="s">
        <v>662</v>
      </c>
      <c r="O157" s="2" t="s">
        <v>663</v>
      </c>
    </row>
    <row r="158" spans="14:15" x14ac:dyDescent="0.25">
      <c r="N158" s="2" t="s">
        <v>664</v>
      </c>
      <c r="O158" s="2" t="s">
        <v>412</v>
      </c>
    </row>
    <row r="159" spans="14:15" x14ac:dyDescent="0.25">
      <c r="N159" s="2" t="s">
        <v>665</v>
      </c>
      <c r="O159" s="2" t="s">
        <v>666</v>
      </c>
    </row>
    <row r="160" spans="14:15" x14ac:dyDescent="0.25">
      <c r="N160" s="2" t="s">
        <v>667</v>
      </c>
      <c r="O160" s="2" t="s">
        <v>668</v>
      </c>
    </row>
    <row r="161" spans="14:15" x14ac:dyDescent="0.25">
      <c r="N161" s="2" t="s">
        <v>669</v>
      </c>
      <c r="O161" s="2" t="s">
        <v>171</v>
      </c>
    </row>
    <row r="162" spans="14:15" x14ac:dyDescent="0.25">
      <c r="N162" s="2" t="s">
        <v>670</v>
      </c>
      <c r="O162" s="2" t="s">
        <v>671</v>
      </c>
    </row>
    <row r="163" spans="14:15" x14ac:dyDescent="0.25">
      <c r="N163" s="2" t="s">
        <v>672</v>
      </c>
      <c r="O163" s="2" t="s">
        <v>673</v>
      </c>
    </row>
    <row r="164" spans="14:15" x14ac:dyDescent="0.25">
      <c r="N164" s="2" t="s">
        <v>674</v>
      </c>
      <c r="O164" s="2" t="s">
        <v>675</v>
      </c>
    </row>
    <row r="165" spans="14:15" x14ac:dyDescent="0.25">
      <c r="N165" s="2" t="s">
        <v>676</v>
      </c>
      <c r="O165" s="2" t="s">
        <v>677</v>
      </c>
    </row>
    <row r="166" spans="14:15" x14ac:dyDescent="0.25">
      <c r="N166" s="2" t="s">
        <v>678</v>
      </c>
      <c r="O166" s="2" t="s">
        <v>679</v>
      </c>
    </row>
    <row r="167" spans="14:15" x14ac:dyDescent="0.25">
      <c r="N167" s="2" t="s">
        <v>680</v>
      </c>
      <c r="O167" s="2" t="s">
        <v>412</v>
      </c>
    </row>
    <row r="168" spans="14:15" x14ac:dyDescent="0.25">
      <c r="N168" s="2" t="s">
        <v>681</v>
      </c>
      <c r="O168" s="2" t="s">
        <v>682</v>
      </c>
    </row>
    <row r="169" spans="14:15" x14ac:dyDescent="0.25">
      <c r="N169" s="2" t="s">
        <v>683</v>
      </c>
      <c r="O169" s="2" t="s">
        <v>178</v>
      </c>
    </row>
    <row r="170" spans="14:15" x14ac:dyDescent="0.25">
      <c r="N170" s="2" t="s">
        <v>684</v>
      </c>
      <c r="O170" s="2" t="s">
        <v>412</v>
      </c>
    </row>
    <row r="171" spans="14:15" x14ac:dyDescent="0.25">
      <c r="N171" s="2" t="s">
        <v>685</v>
      </c>
      <c r="O171" s="2" t="s">
        <v>686</v>
      </c>
    </row>
    <row r="172" spans="14:15" x14ac:dyDescent="0.25">
      <c r="N172" s="2" t="s">
        <v>687</v>
      </c>
      <c r="O172" s="2" t="s">
        <v>688</v>
      </c>
    </row>
    <row r="173" spans="14:15" x14ac:dyDescent="0.25">
      <c r="N173" s="2" t="s">
        <v>689</v>
      </c>
      <c r="O173" s="2" t="s">
        <v>690</v>
      </c>
    </row>
    <row r="174" spans="14:15" x14ac:dyDescent="0.25">
      <c r="N174" s="2" t="s">
        <v>691</v>
      </c>
      <c r="O174" s="2" t="s">
        <v>177</v>
      </c>
    </row>
    <row r="175" spans="14:15" x14ac:dyDescent="0.25">
      <c r="N175" s="2" t="s">
        <v>692</v>
      </c>
      <c r="O175" s="2" t="s">
        <v>693</v>
      </c>
    </row>
    <row r="176" spans="14:15" x14ac:dyDescent="0.25">
      <c r="N176" s="2" t="s">
        <v>694</v>
      </c>
      <c r="O176" s="2" t="s">
        <v>695</v>
      </c>
    </row>
    <row r="177" spans="14:15" x14ac:dyDescent="0.25">
      <c r="N177" s="2" t="s">
        <v>696</v>
      </c>
      <c r="O177" s="2" t="s">
        <v>697</v>
      </c>
    </row>
    <row r="178" spans="14:15" x14ac:dyDescent="0.25">
      <c r="N178" s="2" t="s">
        <v>698</v>
      </c>
      <c r="O178" s="2" t="s">
        <v>699</v>
      </c>
    </row>
    <row r="179" spans="14:15" x14ac:dyDescent="0.25">
      <c r="N179" s="2" t="s">
        <v>700</v>
      </c>
      <c r="O179" s="2" t="s">
        <v>179</v>
      </c>
    </row>
    <row r="180" spans="14:15" x14ac:dyDescent="0.25">
      <c r="N180" s="2" t="s">
        <v>701</v>
      </c>
      <c r="O180" s="2" t="s">
        <v>180</v>
      </c>
    </row>
    <row r="181" spans="14:15" x14ac:dyDescent="0.25">
      <c r="N181" s="2" t="s">
        <v>702</v>
      </c>
      <c r="O181" s="2" t="s">
        <v>703</v>
      </c>
    </row>
    <row r="182" spans="14:15" x14ac:dyDescent="0.25">
      <c r="N182" s="2" t="s">
        <v>704</v>
      </c>
      <c r="O182" s="2" t="s">
        <v>705</v>
      </c>
    </row>
    <row r="183" spans="14:15" x14ac:dyDescent="0.25">
      <c r="N183" s="2" t="s">
        <v>828</v>
      </c>
      <c r="O183" s="2" t="s">
        <v>184</v>
      </c>
    </row>
    <row r="184" spans="14:15" x14ac:dyDescent="0.25">
      <c r="N184" s="2" t="s">
        <v>706</v>
      </c>
      <c r="O184" s="2" t="s">
        <v>707</v>
      </c>
    </row>
    <row r="185" spans="14:15" x14ac:dyDescent="0.25">
      <c r="N185" s="2" t="s">
        <v>708</v>
      </c>
      <c r="O185" s="2" t="s">
        <v>709</v>
      </c>
    </row>
    <row r="186" spans="14:15" x14ac:dyDescent="0.25">
      <c r="N186" s="2" t="s">
        <v>710</v>
      </c>
      <c r="O186" s="2" t="s">
        <v>412</v>
      </c>
    </row>
    <row r="187" spans="14:15" x14ac:dyDescent="0.25">
      <c r="N187" s="2" t="s">
        <v>711</v>
      </c>
      <c r="O187" s="2" t="s">
        <v>712</v>
      </c>
    </row>
    <row r="188" spans="14:15" x14ac:dyDescent="0.25">
      <c r="N188" s="2" t="s">
        <v>713</v>
      </c>
      <c r="O188" s="2" t="s">
        <v>714</v>
      </c>
    </row>
    <row r="189" spans="14:15" x14ac:dyDescent="0.25">
      <c r="N189" s="2" t="s">
        <v>715</v>
      </c>
      <c r="O189" s="2" t="s">
        <v>716</v>
      </c>
    </row>
    <row r="190" spans="14:15" x14ac:dyDescent="0.25">
      <c r="N190" s="2" t="s">
        <v>717</v>
      </c>
      <c r="O190" s="2" t="s">
        <v>718</v>
      </c>
    </row>
    <row r="191" spans="14:15" x14ac:dyDescent="0.25">
      <c r="N191" s="2" t="s">
        <v>719</v>
      </c>
      <c r="O191" s="2" t="s">
        <v>183</v>
      </c>
    </row>
    <row r="192" spans="14:15" x14ac:dyDescent="0.25">
      <c r="N192" s="2" t="s">
        <v>720</v>
      </c>
      <c r="O192" s="2" t="s">
        <v>185</v>
      </c>
    </row>
    <row r="193" spans="14:15" x14ac:dyDescent="0.25">
      <c r="N193" s="2" t="s">
        <v>721</v>
      </c>
      <c r="O193" s="2" t="s">
        <v>722</v>
      </c>
    </row>
    <row r="194" spans="14:15" x14ac:dyDescent="0.25">
      <c r="N194" s="2" t="s">
        <v>723</v>
      </c>
      <c r="O194" s="2" t="s">
        <v>724</v>
      </c>
    </row>
    <row r="195" spans="14:15" x14ac:dyDescent="0.25">
      <c r="N195" s="2" t="s">
        <v>725</v>
      </c>
      <c r="O195" s="2" t="s">
        <v>726</v>
      </c>
    </row>
    <row r="196" spans="14:15" x14ac:dyDescent="0.25">
      <c r="N196" s="2" t="s">
        <v>727</v>
      </c>
      <c r="O196" s="2" t="s">
        <v>190</v>
      </c>
    </row>
    <row r="197" spans="14:15" x14ac:dyDescent="0.25">
      <c r="N197" s="2" t="s">
        <v>728</v>
      </c>
      <c r="O197" s="2" t="s">
        <v>192</v>
      </c>
    </row>
    <row r="198" spans="14:15" x14ac:dyDescent="0.25">
      <c r="N198" s="2" t="s">
        <v>729</v>
      </c>
      <c r="O198" s="2" t="s">
        <v>193</v>
      </c>
    </row>
    <row r="199" spans="14:15" x14ac:dyDescent="0.25">
      <c r="N199" s="2" t="s">
        <v>730</v>
      </c>
      <c r="O199" s="2" t="s">
        <v>731</v>
      </c>
    </row>
    <row r="200" spans="14:15" x14ac:dyDescent="0.25">
      <c r="N200" s="2" t="s">
        <v>732</v>
      </c>
      <c r="O200" s="2" t="s">
        <v>412</v>
      </c>
    </row>
    <row r="201" spans="14:15" x14ac:dyDescent="0.25">
      <c r="N201" s="2" t="s">
        <v>733</v>
      </c>
      <c r="O201" s="2" t="s">
        <v>412</v>
      </c>
    </row>
    <row r="202" spans="14:15" x14ac:dyDescent="0.25">
      <c r="N202" s="2" t="s">
        <v>734</v>
      </c>
      <c r="O202" s="2" t="s">
        <v>412</v>
      </c>
    </row>
    <row r="203" spans="14:15" x14ac:dyDescent="0.25">
      <c r="N203" s="2" t="s">
        <v>735</v>
      </c>
      <c r="O203" s="2" t="s">
        <v>736</v>
      </c>
    </row>
    <row r="204" spans="14:15" x14ac:dyDescent="0.25">
      <c r="N204" s="2" t="s">
        <v>737</v>
      </c>
      <c r="O204" s="2" t="s">
        <v>738</v>
      </c>
    </row>
    <row r="205" spans="14:15" x14ac:dyDescent="0.25">
      <c r="N205" s="2" t="s">
        <v>739</v>
      </c>
      <c r="O205" s="2" t="s">
        <v>198</v>
      </c>
    </row>
    <row r="206" spans="14:15" x14ac:dyDescent="0.25">
      <c r="N206" s="2" t="s">
        <v>740</v>
      </c>
      <c r="O206" s="2" t="s">
        <v>202</v>
      </c>
    </row>
    <row r="207" spans="14:15" x14ac:dyDescent="0.25">
      <c r="N207" s="2" t="s">
        <v>741</v>
      </c>
      <c r="O207" s="2" t="s">
        <v>194</v>
      </c>
    </row>
    <row r="208" spans="14:15" x14ac:dyDescent="0.25">
      <c r="N208" s="2" t="s">
        <v>742</v>
      </c>
      <c r="O208" s="2" t="s">
        <v>743</v>
      </c>
    </row>
    <row r="209" spans="14:15" x14ac:dyDescent="0.25">
      <c r="N209" s="2" t="s">
        <v>744</v>
      </c>
      <c r="O209" s="2" t="s">
        <v>412</v>
      </c>
    </row>
    <row r="210" spans="14:15" x14ac:dyDescent="0.25">
      <c r="N210" s="2" t="s">
        <v>745</v>
      </c>
      <c r="O210" s="2" t="s">
        <v>746</v>
      </c>
    </row>
    <row r="211" spans="14:15" x14ac:dyDescent="0.25">
      <c r="N211" s="2" t="s">
        <v>747</v>
      </c>
      <c r="O211" s="2" t="s">
        <v>197</v>
      </c>
    </row>
    <row r="212" spans="14:15" x14ac:dyDescent="0.25">
      <c r="N212" s="2" t="s">
        <v>748</v>
      </c>
      <c r="O212" s="2" t="s">
        <v>749</v>
      </c>
    </row>
    <row r="213" spans="14:15" x14ac:dyDescent="0.25">
      <c r="N213" s="2" t="s">
        <v>750</v>
      </c>
      <c r="O213" s="2" t="s">
        <v>196</v>
      </c>
    </row>
    <row r="214" spans="14:15" x14ac:dyDescent="0.25">
      <c r="N214" s="2" t="s">
        <v>751</v>
      </c>
      <c r="O214" s="2" t="s">
        <v>752</v>
      </c>
    </row>
    <row r="215" spans="14:15" x14ac:dyDescent="0.25">
      <c r="N215" s="2" t="s">
        <v>753</v>
      </c>
      <c r="O215" s="2" t="s">
        <v>754</v>
      </c>
    </row>
    <row r="216" spans="14:15" x14ac:dyDescent="0.25">
      <c r="N216" s="2" t="s">
        <v>755</v>
      </c>
      <c r="O216" s="2" t="s">
        <v>199</v>
      </c>
    </row>
    <row r="217" spans="14:15" x14ac:dyDescent="0.25">
      <c r="N217" s="2" t="s">
        <v>756</v>
      </c>
      <c r="O217" s="2" t="s">
        <v>412</v>
      </c>
    </row>
    <row r="218" spans="14:15" x14ac:dyDescent="0.25">
      <c r="N218" s="2" t="s">
        <v>757</v>
      </c>
      <c r="O218" s="2" t="s">
        <v>758</v>
      </c>
    </row>
    <row r="219" spans="14:15" x14ac:dyDescent="0.25">
      <c r="N219" s="2" t="s">
        <v>759</v>
      </c>
      <c r="O219" s="2" t="s">
        <v>128</v>
      </c>
    </row>
    <row r="220" spans="14:15" x14ac:dyDescent="0.25">
      <c r="N220" s="2" t="s">
        <v>760</v>
      </c>
      <c r="O220" s="2" t="s">
        <v>412</v>
      </c>
    </row>
    <row r="221" spans="14:15" x14ac:dyDescent="0.25">
      <c r="N221" s="2" t="s">
        <v>761</v>
      </c>
      <c r="O221" s="2" t="s">
        <v>762</v>
      </c>
    </row>
    <row r="222" spans="14:15" x14ac:dyDescent="0.25">
      <c r="N222" s="2" t="s">
        <v>763</v>
      </c>
      <c r="O222" s="2" t="s">
        <v>764</v>
      </c>
    </row>
    <row r="223" spans="14:15" x14ac:dyDescent="0.25">
      <c r="N223" s="2" t="s">
        <v>765</v>
      </c>
      <c r="O223" s="2" t="s">
        <v>201</v>
      </c>
    </row>
    <row r="224" spans="14:15" x14ac:dyDescent="0.25">
      <c r="N224" s="2" t="s">
        <v>766</v>
      </c>
      <c r="O224" s="2" t="s">
        <v>412</v>
      </c>
    </row>
    <row r="225" spans="14:15" x14ac:dyDescent="0.25">
      <c r="N225" s="2" t="s">
        <v>767</v>
      </c>
      <c r="O225" s="2" t="s">
        <v>768</v>
      </c>
    </row>
    <row r="226" spans="14:15" x14ac:dyDescent="0.25">
      <c r="N226" s="2" t="s">
        <v>769</v>
      </c>
      <c r="O226" s="2" t="s">
        <v>770</v>
      </c>
    </row>
    <row r="227" spans="14:15" x14ac:dyDescent="0.25">
      <c r="N227" s="2" t="s">
        <v>771</v>
      </c>
      <c r="O227" s="2" t="s">
        <v>772</v>
      </c>
    </row>
    <row r="228" spans="14:15" x14ac:dyDescent="0.25">
      <c r="N228" s="2" t="s">
        <v>773</v>
      </c>
      <c r="O228" s="2" t="s">
        <v>774</v>
      </c>
    </row>
    <row r="229" spans="14:15" x14ac:dyDescent="0.25">
      <c r="N229" s="2" t="s">
        <v>775</v>
      </c>
      <c r="O229" s="2" t="s">
        <v>776</v>
      </c>
    </row>
    <row r="230" spans="14:15" x14ac:dyDescent="0.25">
      <c r="N230" s="2" t="s">
        <v>777</v>
      </c>
      <c r="O230" s="2" t="s">
        <v>778</v>
      </c>
    </row>
    <row r="231" spans="14:15" x14ac:dyDescent="0.25">
      <c r="N231" s="2" t="s">
        <v>779</v>
      </c>
      <c r="O231" s="2" t="s">
        <v>780</v>
      </c>
    </row>
    <row r="232" spans="14:15" x14ac:dyDescent="0.25">
      <c r="N232" s="2" t="s">
        <v>781</v>
      </c>
      <c r="O232" s="2" t="s">
        <v>210</v>
      </c>
    </row>
    <row r="233" spans="14:15" x14ac:dyDescent="0.25">
      <c r="N233" s="2" t="s">
        <v>782</v>
      </c>
      <c r="O233" s="2" t="s">
        <v>212</v>
      </c>
    </row>
    <row r="234" spans="14:15" x14ac:dyDescent="0.25">
      <c r="N234" s="2" t="s">
        <v>783</v>
      </c>
      <c r="O234" s="2" t="s">
        <v>209</v>
      </c>
    </row>
    <row r="235" spans="14:15" x14ac:dyDescent="0.25">
      <c r="N235" s="2" t="s">
        <v>784</v>
      </c>
      <c r="O235" s="2" t="s">
        <v>785</v>
      </c>
    </row>
    <row r="236" spans="14:15" x14ac:dyDescent="0.25">
      <c r="N236" s="2" t="s">
        <v>786</v>
      </c>
      <c r="O236" s="2" t="s">
        <v>214</v>
      </c>
    </row>
    <row r="237" spans="14:15" x14ac:dyDescent="0.25">
      <c r="N237" s="2" t="s">
        <v>787</v>
      </c>
      <c r="O237" s="2" t="s">
        <v>788</v>
      </c>
    </row>
    <row r="238" spans="14:15" x14ac:dyDescent="0.25">
      <c r="N238" s="2" t="s">
        <v>789</v>
      </c>
      <c r="O238" s="2" t="s">
        <v>412</v>
      </c>
    </row>
    <row r="239" spans="14:15" x14ac:dyDescent="0.25">
      <c r="N239" s="2" t="s">
        <v>790</v>
      </c>
      <c r="O239" s="2" t="s">
        <v>213</v>
      </c>
    </row>
    <row r="240" spans="14:15" x14ac:dyDescent="0.25">
      <c r="N240" s="2" t="s">
        <v>791</v>
      </c>
      <c r="O240" s="2" t="s">
        <v>216</v>
      </c>
    </row>
    <row r="241" spans="14:15" x14ac:dyDescent="0.25">
      <c r="N241" s="2" t="s">
        <v>792</v>
      </c>
      <c r="O241" s="2" t="s">
        <v>793</v>
      </c>
    </row>
    <row r="242" spans="14:15" x14ac:dyDescent="0.25">
      <c r="N242" s="2" t="s">
        <v>794</v>
      </c>
      <c r="O242" s="2" t="s">
        <v>795</v>
      </c>
    </row>
    <row r="243" spans="14:15" x14ac:dyDescent="0.25">
      <c r="N243" s="2" t="s">
        <v>796</v>
      </c>
      <c r="O243" s="2" t="s">
        <v>797</v>
      </c>
    </row>
    <row r="244" spans="14:15" x14ac:dyDescent="0.25">
      <c r="N244" s="2" t="s">
        <v>798</v>
      </c>
      <c r="O244" s="2" t="s">
        <v>220</v>
      </c>
    </row>
    <row r="245" spans="14:15" x14ac:dyDescent="0.25">
      <c r="N245" s="2" t="s">
        <v>799</v>
      </c>
      <c r="O245" s="2" t="s">
        <v>800</v>
      </c>
    </row>
    <row r="246" spans="14:15" x14ac:dyDescent="0.25">
      <c r="N246" s="2" t="s">
        <v>801</v>
      </c>
      <c r="O246" s="2" t="s">
        <v>802</v>
      </c>
    </row>
    <row r="247" spans="14:15" x14ac:dyDescent="0.25">
      <c r="N247" s="2" t="s">
        <v>803</v>
      </c>
      <c r="O247" s="2" t="s">
        <v>804</v>
      </c>
    </row>
    <row r="248" spans="14:15" x14ac:dyDescent="0.25">
      <c r="N248" s="2" t="s">
        <v>807</v>
      </c>
      <c r="O248" s="2" t="s">
        <v>808</v>
      </c>
    </row>
    <row r="249" spans="14:15" x14ac:dyDescent="0.25">
      <c r="N249" s="2" t="s">
        <v>805</v>
      </c>
      <c r="O249" s="2" t="s">
        <v>806</v>
      </c>
    </row>
    <row r="250" spans="14:15" x14ac:dyDescent="0.25">
      <c r="N250" s="2" t="s">
        <v>809</v>
      </c>
      <c r="O250" s="2" t="s">
        <v>223</v>
      </c>
    </row>
    <row r="251" spans="14:15" x14ac:dyDescent="0.25">
      <c r="N251" s="2" t="s">
        <v>810</v>
      </c>
      <c r="O251" s="2" t="s">
        <v>811</v>
      </c>
    </row>
    <row r="252" spans="14:15" x14ac:dyDescent="0.25">
      <c r="N252" s="2" t="s">
        <v>812</v>
      </c>
      <c r="O252" s="2" t="s">
        <v>224</v>
      </c>
    </row>
    <row r="253" spans="14:15" x14ac:dyDescent="0.25">
      <c r="N253" s="2" t="s">
        <v>813</v>
      </c>
      <c r="O253" s="2" t="s">
        <v>814</v>
      </c>
    </row>
    <row r="254" spans="14:15" x14ac:dyDescent="0.25">
      <c r="N254" s="2" t="s">
        <v>815</v>
      </c>
      <c r="O254" s="2" t="s">
        <v>412</v>
      </c>
    </row>
    <row r="255" spans="14:15" x14ac:dyDescent="0.25">
      <c r="N255" s="2" t="s">
        <v>816</v>
      </c>
      <c r="O255" s="2" t="s">
        <v>412</v>
      </c>
    </row>
    <row r="256" spans="14:15" x14ac:dyDescent="0.25">
      <c r="N256" s="2" t="s">
        <v>817</v>
      </c>
      <c r="O256" s="2" t="s">
        <v>818</v>
      </c>
    </row>
    <row r="257" spans="14:15" x14ac:dyDescent="0.25">
      <c r="N257" s="2" t="s">
        <v>819</v>
      </c>
      <c r="O257" s="2" t="s">
        <v>412</v>
      </c>
    </row>
    <row r="258" spans="14:15" x14ac:dyDescent="0.25">
      <c r="N258" s="2" t="s">
        <v>820</v>
      </c>
      <c r="O258" s="2" t="s">
        <v>412</v>
      </c>
    </row>
    <row r="259" spans="14:15" x14ac:dyDescent="0.25">
      <c r="N259" s="2" t="s">
        <v>821</v>
      </c>
      <c r="O259" s="2" t="s">
        <v>822</v>
      </c>
    </row>
    <row r="260" spans="14:15" x14ac:dyDescent="0.25">
      <c r="N260" s="2" t="s">
        <v>823</v>
      </c>
      <c r="O260" s="2" t="s">
        <v>824</v>
      </c>
    </row>
    <row r="261" spans="14:15" x14ac:dyDescent="0.25">
      <c r="N261" s="2" t="s">
        <v>825</v>
      </c>
      <c r="O261" s="2" t="s">
        <v>826</v>
      </c>
    </row>
  </sheetData>
  <sortState ref="U3:W37">
    <sortCondition ref="U3"/>
  </sortState>
  <pageMargins left="0.7" right="0.7" top="0.78740157499999996" bottom="0.78740157499999996" header="0.3" footer="0.3"/>
  <pageSetup paperSize="9" orientation="portrait" verticalDpi="0" r:id="rId1"/>
  <ignoredErrors>
    <ignoredError sqref="U3:U4 U5:U3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Osobní údaje</vt:lpstr>
      <vt:lpstr>CAT a QA nástroje</vt:lpstr>
      <vt:lpstr>Obory</vt:lpstr>
      <vt:lpstr>Reference</vt:lpstr>
      <vt:lpstr>Jazykové kombinace, služby</vt:lpstr>
      <vt:lpstr>Parametry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Rosenthaler Zdeněk (SOPHIA)</dc:creator>
  <cp:lastModifiedBy>Rosenthaler Zdeněk (SOPHIA)</cp:lastModifiedBy>
  <cp:lastPrinted>2017-12-12T12:31:25Z</cp:lastPrinted>
  <dcterms:created xsi:type="dcterms:W3CDTF">2017-12-12T07:46:49Z</dcterms:created>
  <dcterms:modified xsi:type="dcterms:W3CDTF">2021-10-19T10:07:50Z</dcterms:modified>
</cp:coreProperties>
</file>